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3-VEC HANDBALL\INSCRIPTIONS\COTISATIONS\"/>
    </mc:Choice>
  </mc:AlternateContent>
  <xr:revisionPtr revIDLastSave="0" documentId="13_ncr:1_{2DA3177B-F639-477F-82AB-A7301A22C480}" xr6:coauthVersionLast="47" xr6:coauthVersionMax="47" xr10:uidLastSave="{00000000-0000-0000-0000-000000000000}"/>
  <bookViews>
    <workbookView xWindow="-120" yWindow="-120" windowWidth="2904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COTISATIONS!$A$2:$AJ$2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6" i="1" l="1"/>
  <c r="G325" i="1"/>
  <c r="AD112" i="1"/>
  <c r="G112" i="1"/>
  <c r="I112" i="1" s="1"/>
  <c r="L112" i="1" s="1"/>
  <c r="AD108" i="1" l="1"/>
  <c r="K108" i="1"/>
  <c r="G108" i="1"/>
  <c r="I108" i="1" s="1"/>
  <c r="L108" i="1" s="1"/>
  <c r="AD107" i="1"/>
  <c r="K107" i="1"/>
  <c r="G107" i="1"/>
  <c r="I107" i="1" s="1"/>
  <c r="L107" i="1" s="1"/>
  <c r="AD106" i="1"/>
  <c r="K106" i="1"/>
  <c r="G106" i="1"/>
  <c r="I106" i="1" s="1"/>
  <c r="L106" i="1" l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L116" i="1" s="1"/>
  <c r="K116" i="1"/>
  <c r="AD116" i="1"/>
  <c r="G117" i="1"/>
  <c r="L117" i="1" s="1"/>
  <c r="K117" i="1"/>
  <c r="AD117" i="1"/>
  <c r="G118" i="1"/>
  <c r="I118" i="1" s="1"/>
  <c r="K118" i="1"/>
  <c r="L118" i="1"/>
  <c r="AD118" i="1"/>
  <c r="G119" i="1"/>
  <c r="I119" i="1" s="1"/>
  <c r="K119" i="1"/>
  <c r="L119" i="1"/>
  <c r="AD119" i="1"/>
  <c r="G120" i="1"/>
  <c r="I120" i="1" s="1"/>
  <c r="K120" i="1"/>
  <c r="AD120" i="1"/>
  <c r="G121" i="1"/>
  <c r="L121" i="1" s="1"/>
  <c r="K121" i="1"/>
  <c r="AD121" i="1"/>
  <c r="G122" i="1"/>
  <c r="L122" i="1" s="1"/>
  <c r="K122" i="1"/>
  <c r="AD122" i="1"/>
  <c r="G123" i="1"/>
  <c r="I123" i="1" s="1"/>
  <c r="K123" i="1"/>
  <c r="L123" i="1" s="1"/>
  <c r="AD123" i="1"/>
  <c r="G124" i="1"/>
  <c r="L124" i="1" s="1"/>
  <c r="K124" i="1"/>
  <c r="AD124" i="1"/>
  <c r="G125" i="1"/>
  <c r="L125" i="1" s="1"/>
  <c r="K125" i="1"/>
  <c r="AD125" i="1"/>
  <c r="G126" i="1"/>
  <c r="L126" i="1" s="1"/>
  <c r="K126" i="1"/>
  <c r="AD126" i="1"/>
  <c r="G127" i="1"/>
  <c r="I127" i="1" s="1"/>
  <c r="K127" i="1"/>
  <c r="L127" i="1"/>
  <c r="AD127" i="1"/>
  <c r="G128" i="1"/>
  <c r="I128" i="1" s="1"/>
  <c r="K128" i="1"/>
  <c r="AD128" i="1"/>
  <c r="G129" i="1"/>
  <c r="L129" i="1" s="1"/>
  <c r="K129" i="1"/>
  <c r="AD129" i="1"/>
  <c r="G130" i="1"/>
  <c r="I130" i="1" s="1"/>
  <c r="K130" i="1"/>
  <c r="L130" i="1"/>
  <c r="AD130" i="1"/>
  <c r="G131" i="1"/>
  <c r="I131" i="1" s="1"/>
  <c r="K131" i="1"/>
  <c r="L131" i="1" s="1"/>
  <c r="AD131" i="1"/>
  <c r="G132" i="1"/>
  <c r="L132" i="1" s="1"/>
  <c r="K132" i="1"/>
  <c r="AD132" i="1"/>
  <c r="G133" i="1"/>
  <c r="L133" i="1" s="1"/>
  <c r="K133" i="1"/>
  <c r="AD133" i="1"/>
  <c r="G134" i="1"/>
  <c r="I134" i="1" s="1"/>
  <c r="K134" i="1"/>
  <c r="L134" i="1"/>
  <c r="AD134" i="1"/>
  <c r="G135" i="1"/>
  <c r="I135" i="1" s="1"/>
  <c r="K135" i="1"/>
  <c r="L135" i="1"/>
  <c r="AD135" i="1"/>
  <c r="G136" i="1"/>
  <c r="I136" i="1" s="1"/>
  <c r="K136" i="1"/>
  <c r="AD136" i="1"/>
  <c r="G137" i="1"/>
  <c r="L137" i="1" s="1"/>
  <c r="K137" i="1"/>
  <c r="AD137" i="1"/>
  <c r="G138" i="1"/>
  <c r="L138" i="1" s="1"/>
  <c r="K138" i="1"/>
  <c r="AD138" i="1"/>
  <c r="G139" i="1"/>
  <c r="I139" i="1" s="1"/>
  <c r="K139" i="1"/>
  <c r="L139" i="1" s="1"/>
  <c r="AD139" i="1"/>
  <c r="G140" i="1"/>
  <c r="L140" i="1" s="1"/>
  <c r="K140" i="1"/>
  <c r="AD140" i="1"/>
  <c r="G141" i="1"/>
  <c r="L141" i="1" s="1"/>
  <c r="K141" i="1"/>
  <c r="AD141" i="1"/>
  <c r="G142" i="1"/>
  <c r="L142" i="1" s="1"/>
  <c r="K142" i="1"/>
  <c r="AD142" i="1"/>
  <c r="G143" i="1"/>
  <c r="I143" i="1" s="1"/>
  <c r="K143" i="1"/>
  <c r="L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15" i="1" l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I138" i="1"/>
  <c r="I126" i="1"/>
  <c r="I122" i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I132" i="1"/>
  <c r="I124" i="1"/>
  <c r="I116" i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6773B62D-0502-403B-8EB5-C5B1AD1E38D9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FCF801D8-9C21-45C3-9B86-5F303D36696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AD6BCF96-2E65-4D1E-9945-AD880A594B7C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68B0F2E-85A9-4BBE-9311-790BDE27CC1D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5AD1EB97-9036-4531-8D82-D6C01F138CFD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5C08841D-8322-49AB-B4F0-57BC78B34C07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9FCFA366-1069-44C6-839B-E52F566173C4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164D9C5B-6AAE-4A9B-830A-0BAD46B21699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AD85DD4E-10BC-4A13-A20D-BAEDF71CF28F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C32ACF24-FA50-4F06-9ADD-1486E87CE2A2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75E9CD1C-11D7-4DEB-A107-2C4F2601ED4E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E3F53769-72F0-4AD1-8085-2ABFF7B7E4EC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<sst xmlns="http://schemas.openxmlformats.org/spreadsheetml/2006/main" count="1212" uniqueCount="464">
  <si>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</si>
  <si>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</si>
  <si>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</si>
  <si>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</si>
  <si>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</si>
  <si>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</si>
  <si>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</si>
  <si>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</si>
  <si>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</si>
  <si>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</si>
  <si>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</si>
  <si>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</si>
  <si>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</si>
  <si>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</si>
  <si>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</si>
  <si>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</si>
  <si>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</si>
  <si>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</si>
  <si>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</si>
  <si>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</si>
  <si>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</si>
  <si>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</si>
  <si>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</si>
  <si>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</si>
  <si>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</si>
  <si>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</si>
  <si>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</si>
  <si>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</si>
  <si>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</si>
  <si>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</si>
  <si>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</si>
  <si>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</si>
  <si>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</si>
  <si>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</si>
  <si>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</si>
  <si>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</si>
  <si>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</si>
  <si>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</si>
  <si>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</si>
  <si>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</si>
  <si>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</si>
  <si>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</si>
  <si>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</si>
  <si>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</si>
  <si>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</si>
  <si>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</si>
  <si>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</si>
  <si>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</si>
  <si>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</si>
  <si>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</si>
  <si>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</si>
  <si>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</si>
  <si>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</si>
  <si>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</si>
  <si>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</si>
  <si>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</si>
  <si>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</si>
  <si>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</si>
  <si>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</si>
  <si>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</si>
  <si>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</si>
  <si>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</si>
  <si>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</si>
  <si>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</si>
  <si>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</si>
  <si>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</si>
  <si>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</si>
  <si>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</si>
  <si>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</si>
  <si>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</si>
  <si>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</si>
  <si>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</si>
  <si>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</si>
  <si>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</si>
  <si>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</si>
  <si>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</si>
  <si>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</si>
  <si>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</si>
  <si>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</si>
  <si>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</si>
  <si>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</si>
  <si>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</si>
  <si>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</si>
  <si>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</si>
  <si>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</si>
  <si>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</si>
  <si>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</si>
  <si>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</si>
  <si>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</si>
  <si>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</si>
  <si>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</si>
  <si>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</si>
  <si>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</si>
  <si>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</si>
  <si>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</si>
  <si>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</si>
  <si>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</si>
  <si>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</si>
  <si>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</si>
  <si>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</si>
  <si>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</si>
  <si>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</si>
  <si>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</si>
  <si>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</si>
  <si>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</si>
  <si>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</si>
  <si>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</si>
  <si>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</si>
  <si>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</si>
  <si>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</si>
  <si>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</si>
  <si>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</si>
  <si>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</si>
  <si>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</si>
  <si>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</si>
  <si>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</si>
  <si>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</si>
  <si>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</si>
  <si>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</si>
  <si>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</si>
  <si>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</si>
  <si>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</si>
  <si>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</si>
  <si>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</si>
  <si>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</si>
  <si>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</si>
  <si>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</si>
  <si>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</si>
  <si>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</si>
  <si>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</si>
  <si>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</si>
  <si>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</si>
  <si>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</si>
  <si>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</si>
  <si>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</si>
  <si>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</si>
  <si>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</si>
  <si>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</si>
  <si>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</si>
  <si>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</si>
  <si>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</si>
  <si>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</si>
  <si>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</si>
  <si>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</si>
  <si>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</si>
  <si>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</si>
  <si>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</si>
  <si>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</si>
  <si>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</si>
  <si>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</si>
  <si>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</si>
  <si>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</si>
  <si>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</si>
  <si>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</si>
  <si>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</si>
  <si>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</si>
  <si>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</si>
  <si>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</si>
  <si>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</si>
  <si>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</si>
  <si>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</si>
  <si>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</si>
  <si>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</si>
  <si>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</si>
  <si>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</si>
  <si>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</si>
  <si>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</si>
  <si>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</si>
  <si>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</si>
  <si>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</si>
  <si>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</si>
  <si>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</si>
  <si>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</si>
  <si>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</si>
  <si>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</si>
  <si>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</si>
  <si>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</si>
  <si>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</si>
  <si>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</si>
  <si>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</si>
  <si>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</si>
  <si>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</si>
  <si>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</si>
  <si>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</si>
  <si>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</si>
  <si>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</si>
  <si>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</si>
  <si>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</si>
  <si>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</si>
  <si>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</si>
  <si>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</si>
  <si>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</si>
  <si>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</si>
  <si>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</si>
  <si>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</si>
  <si>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</si>
  <si>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</si>
  <si>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</si>
  <si>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</si>
  <si>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</si>
  <si>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</si>
  <si>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</si>
  <si>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</si>
  <si>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</si>
  <si>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</si>
  <si>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</si>
  <si>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</si>
  <si>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</si>
  <si>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</si>
  <si>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</si>
  <si>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</si>
  <si>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</si>
  <si>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</si>
  <si>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</si>
  <si>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</si>
  <si>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</si>
  <si>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</si>
  <si>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</si>
  <si>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</si>
  <si>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</si>
  <si>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</si>
  <si>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</si>
  <si>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</si>
  <si>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</si>
  <si>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</si>
  <si>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</si>
  <si>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</si>
  <si>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</si>
  <si>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</si>
  <si>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</si>
  <si>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</si>
  <si>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</si>
  <si>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</si>
  <si>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</si>
  <si>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</si>
  <si>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</si>
  <si>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</si>
  <si>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</si>
  <si>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</si>
  <si>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</si>
  <si>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</si>
  <si>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</si>
  <si>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</si>
  <si>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</si>
  <si>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</si>
  <si>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</si>
  <si>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</si>
  <si>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</si>
  <si>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</si>
  <si>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</si>
  <si>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</si>
  <si>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</si>
  <si>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</si>
  <si>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</si>
  <si>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</si>
  <si>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</si>
  <si>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</si>
  <si>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</si>
  <si>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</si>
  <si>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</si>
  <si>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</si>
  <si>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</si>
  <si>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</si>
  <si>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</si>
  <si>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</si>
  <si>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</si>
  <si>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</si>
  <si>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</si>
  <si>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</si>
  <si>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</si>
  <si>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</si>
  <si>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</si>
  <si>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</si>
  <si>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</si>
  <si>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</si>
  <si>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</si>
  <si>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</si>
  <si>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</si>
  <si>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</si>
  <si>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</si>
  <si>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</si>
  <si>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</si>
  <si>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</si>
  <si>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</si>
  <si>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</si>
  <si>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</si>
  <si>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</si>
  <si>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</si>
  <si>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</si>
  <si>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</si>
  <si>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</si>
  <si>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</si>
  <si>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</si>
  <si>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</si>
  <si>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</si>
  <si>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</si>
  <si>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</si>
  <si>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</si>
  <si>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</si>
  <si>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</si>
  <si>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</si>
  <si>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</si>
  <si>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</si>
  <si>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</si>
  <si>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</si>
  <si>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</si>
  <si>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</si>
  <si>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</si>
  <si>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</si>
  <si>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</si>
  <si>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</si>
  <si>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</si>
  <si>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</si>
  <si>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</si>
  <si>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</si>
  <si>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</si>
  <si>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</si>
  <si>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</si>
  <si>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</si>
  <si>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</si>
  <si>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</si>
  <si>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</si>
  <si>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</si>
  <si>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</si>
  <si>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</si>
  <si>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</si>
  <si>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</si>
  <si>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</si>
  <si>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</si>
  <si>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</si>
  <si>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</si>
  <si>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</si>
  <si>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</si>
  <si>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</si>
  <si>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</si>
  <si>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</si>
  <si>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</si>
  <si>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</si>
  <si>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</si>
  <si>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</si>
  <si>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</si>
  <si>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</si>
  <si>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</si>
  <si>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</si>
  <si>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</si>
  <si>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</si>
  <si>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</si>
  <si>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</si>
  <si>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</si>
  <si>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</si>
  <si>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</si>
  <si>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</si>
  <si>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</si>
  <si>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</si>
  <si>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</si>
  <si>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</si>
  <si>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</si>
  <si>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</si>
  <si>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</si>
  <si>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</si>
  <si>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</si>
  <si>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</si>
  <si>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</si>
  <si>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</si>
  <si>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</si>
  <si>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</si>
  <si>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</si>
  <si>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</si>
  <si>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</si>
  <si>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</si>
  <si>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</si>
  <si>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</si>
  <si>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</si>
  <si>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</si>
  <si>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</si>
  <si>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</si>
  <si>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</si>
  <si>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</si>
  <si>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</si>
  <si>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</si>
  <si>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</si>
  <si>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</si>
  <si>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</si>
  <si>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</si>
  <si>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</si>
  <si>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</si>
  <si>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</si>
  <si>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</si>
  <si>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</si>
  <si>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</si>
  <si>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</si>
  <si>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</si>
  <si>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</si>
  <si>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</si>
  <si>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</si>
  <si>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</si>
  <si>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</si>
  <si>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</si>
  <si>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</si>
  <si>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</si>
  <si>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</si>
  <si>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</si>
  <si>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</si>
  <si>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</si>
  <si>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</si>
  <si>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</si>
  <si>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</si>
  <si>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</si>
  <si>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</si>
  <si>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</si>
  <si>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</si>
  <si>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</si>
  <si>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</si>
  <si>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</si>
  <si>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</si>
  <si>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</si>
  <si>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</si>
  <si>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</si>
  <si>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</si>
  <si>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</si>
  <si>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</si>
  <si>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</si>
  <si>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</si>
  <si>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</si>
  <si>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</si>
  <si>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</si>
  <si>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</si>
  <si>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</si>
  <si>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</si>
  <si>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</si>
  <si>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</si>
  <si>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</si>
  <si>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</si>
  <si>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</si>
  <si>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</si>
  <si>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</si>
  <si>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</si>
  <si>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</si>
  <si>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</si>
  <si>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</si>
  <si>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</si>
  <si>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</si>
  <si>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</si>
  <si>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</si>
  <si>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</si>
  <si>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</si>
  <si>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</si>
  <si>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</si>
  <si>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</si>
  <si>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</si>
  <si>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</si>
  <si>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OCTOBRE/NOVEMBRE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</si>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</sst>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Protection="1">
      <protection locked="0"/>
    </xf>
    <xf numFmtId="0" fontId="18" fillId="0" borderId="61" xfId="1" applyFont="1" applyBorder="1" applyProtection="1">
      <protection locked="0"/>
    </xf>
    <xf numFmtId="0" fontId="18" fillId="0" borderId="61" xfId="1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318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59996337778862885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26" Type="http://schemas.openxmlformats.org/officeDocument/2006/relationships/hyperlink" Target="mailto:g.porsan2004@gmail.com" TargetMode="External"/><Relationship Id="rId39" Type="http://schemas.openxmlformats.org/officeDocument/2006/relationships/hyperlink" Target="mailto:estelle.guimbert@hotmail.fr" TargetMode="External"/><Relationship Id="rId21" Type="http://schemas.openxmlformats.org/officeDocument/2006/relationships/hyperlink" Target="mailto:nicolas93700@gmail.com" TargetMode="External"/><Relationship Id="rId34" Type="http://schemas.openxmlformats.org/officeDocument/2006/relationships/hyperlink" Target="mailto:gregory.besancon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76" Type="http://schemas.openxmlformats.org/officeDocument/2006/relationships/hyperlink" Target="mailto:wwjd_oliv@yahoo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16" Type="http://schemas.openxmlformats.org/officeDocument/2006/relationships/hyperlink" Target="mailto:angel_thomas@hotmail.fr" TargetMode="External"/><Relationship Id="rId29" Type="http://schemas.openxmlformats.org/officeDocument/2006/relationships/hyperlink" Target="mailto:zawana1@outlook.com" TargetMode="External"/><Relationship Id="rId11" Type="http://schemas.openxmlformats.org/officeDocument/2006/relationships/hyperlink" Target="mailto:aurelie.guilmeau@gmail.com" TargetMode="External"/><Relationship Id="rId24" Type="http://schemas.openxmlformats.org/officeDocument/2006/relationships/hyperlink" Target="mailto:lr.rochelle@wanadoo.fr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66" Type="http://schemas.openxmlformats.org/officeDocument/2006/relationships/hyperlink" Target="mailto:jak94@me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87" Type="http://schemas.openxmlformats.org/officeDocument/2006/relationships/hyperlink" Target="mailto:gregory.lepeytre@gmail.com" TargetMode="External"/><Relationship Id="rId5" Type="http://schemas.openxmlformats.org/officeDocument/2006/relationships/hyperlink" Target="mailto:jocelyne.gameiro@villiers-handball.fr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110" zoomScaleNormal="110" workbookViewId="0">
      <pane xSplit="9" ySplit="2" topLeftCell="AE3" activePane="bottomRight" state="frozen"/>
      <selection activeCell="C1" sqref="C1"/>
      <selection pane="topRight" activeCell="C1" sqref="C1"/>
      <selection pane="bottomLeft" activeCell="C1" sqref="C1"/>
      <selection pane="bottomRight" activeCell="E336" sqref="E336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3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42" customWidth="1"/>
    <col min="19" max="19" width="9.7109375" style="243" customWidth="1"/>
    <col min="20" max="20" width="11.7109375" style="243" customWidth="1"/>
    <col min="21" max="21" width="12.85546875" style="243" bestFit="1" customWidth="1"/>
    <col min="22" max="22" width="10.7109375" style="243" customWidth="1"/>
    <col min="23" max="23" width="12.7109375" style="287" customWidth="1"/>
    <col min="24" max="24" width="9.7109375" style="288" customWidth="1"/>
    <col min="25" max="25" width="11.7109375" style="288" customWidth="1"/>
    <col min="26" max="26" width="9.7109375" style="288" customWidth="1"/>
    <col min="27" max="27" width="10.7109375" style="288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1" customWidth="1"/>
    <col min="37" max="16384" width="9.140625" style="1"/>
  </cols>
  <sheetData>
    <row r="1" spans="1:36" s="2" customFormat="1" x14ac:dyDescent="0.2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189" t="s">
        <v>22</v>
      </c>
      <c r="N1" s="190"/>
      <c r="O1" s="190"/>
      <c r="P1" s="190"/>
      <c r="Q1" s="191"/>
      <c r="R1" s="204" t="s">
        <v>23</v>
      </c>
      <c r="S1" s="205"/>
      <c r="T1" s="205"/>
      <c r="U1" s="205"/>
      <c r="V1" s="206"/>
      <c r="W1" s="244" t="s">
        <v>24</v>
      </c>
      <c r="X1" s="245"/>
      <c r="Y1" s="245"/>
      <c r="Z1" s="245"/>
      <c r="AA1" s="246"/>
      <c r="AB1" s="31" t="s">
        <v>4</v>
      </c>
      <c r="AC1" s="192" t="s">
        <v>5</v>
      </c>
      <c r="AD1" s="193"/>
      <c r="AE1" s="193"/>
      <c r="AF1" s="193"/>
      <c r="AG1" s="194"/>
      <c r="AH1" s="145" t="s">
        <v>462</v>
      </c>
      <c r="AI1" s="145" t="s">
        <v>460</v>
      </c>
      <c r="AJ1" s="145" t="s">
        <v>458</v>
      </c>
    </row>
    <row r="2" spans="1:36" s="2" customFormat="1" ht="13.5" thickBot="1" x14ac:dyDescent="0.25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207" t="s">
        <v>21</v>
      </c>
      <c r="S2" s="208" t="s">
        <v>15</v>
      </c>
      <c r="T2" s="208" t="s">
        <v>40</v>
      </c>
      <c r="U2" s="208" t="s">
        <v>19</v>
      </c>
      <c r="V2" s="209" t="s">
        <v>20</v>
      </c>
      <c r="W2" s="247" t="s">
        <v>21</v>
      </c>
      <c r="X2" s="248" t="s">
        <v>15</v>
      </c>
      <c r="Y2" s="248" t="s">
        <v>40</v>
      </c>
      <c r="Z2" s="248" t="s">
        <v>19</v>
      </c>
      <c r="AA2" s="249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463</v>
      </c>
      <c r="AI2" s="146" t="s">
        <v>461</v>
      </c>
      <c r="AJ2" s="146" t="s">
        <v>459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210"/>
      <c r="S3" s="211"/>
      <c r="T3" s="212"/>
      <c r="U3" s="213"/>
      <c r="V3" s="214"/>
      <c r="W3" s="250"/>
      <c r="X3" s="251"/>
      <c r="Y3" s="252"/>
      <c r="Z3" s="253"/>
      <c r="AA3" s="254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9" t="s">
        <v>44</v>
      </c>
      <c r="AI3" s="199"/>
      <c r="AJ3" s="199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15"/>
      <c r="S4" s="216"/>
      <c r="T4" s="217"/>
      <c r="U4" s="218"/>
      <c r="V4" s="219"/>
      <c r="W4" s="255"/>
      <c r="X4" s="256"/>
      <c r="Y4" s="257"/>
      <c r="Z4" s="258"/>
      <c r="AA4" s="259"/>
      <c r="AB4" s="26"/>
      <c r="AC4" s="27"/>
      <c r="AD4" s="36" t="str">
        <f t="shared" si="2"/>
        <v/>
      </c>
      <c r="AE4" s="28"/>
      <c r="AF4" s="29"/>
      <c r="AG4" s="30"/>
      <c r="AH4" s="200" t="s">
        <v>45</v>
      </c>
      <c r="AI4" s="200"/>
      <c r="AJ4" s="200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15"/>
      <c r="S5" s="216"/>
      <c r="T5" s="217"/>
      <c r="U5" s="218"/>
      <c r="V5" s="219"/>
      <c r="W5" s="255"/>
      <c r="X5" s="256"/>
      <c r="Y5" s="257"/>
      <c r="Z5" s="258"/>
      <c r="AA5" s="259"/>
      <c r="AB5" s="26"/>
      <c r="AC5" s="27"/>
      <c r="AD5" s="36" t="str">
        <f t="shared" si="2"/>
        <v/>
      </c>
      <c r="AE5" s="28"/>
      <c r="AF5" s="29"/>
      <c r="AG5" s="30"/>
      <c r="AH5" s="200" t="s">
        <v>83</v>
      </c>
      <c r="AI5" s="200"/>
      <c r="AJ5" s="200"/>
    </row>
    <row r="6" spans="1:36" s="3" customFormat="1" ht="15" customHeight="1" x14ac:dyDescent="0.2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15"/>
      <c r="S6" s="216"/>
      <c r="T6" s="217"/>
      <c r="U6" s="218"/>
      <c r="V6" s="219"/>
      <c r="W6" s="255"/>
      <c r="X6" s="256"/>
      <c r="Y6" s="257"/>
      <c r="Z6" s="258"/>
      <c r="AA6" s="259"/>
      <c r="AB6" s="26"/>
      <c r="AC6" s="27"/>
      <c r="AD6" s="36" t="str">
        <f t="shared" si="2"/>
        <v/>
      </c>
      <c r="AE6" s="28"/>
      <c r="AF6" s="29"/>
      <c r="AG6" s="30"/>
      <c r="AH6" s="200" t="s">
        <v>84</v>
      </c>
      <c r="AI6" s="200"/>
      <c r="AJ6" s="200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15"/>
      <c r="S7" s="216"/>
      <c r="T7" s="217"/>
      <c r="U7" s="218"/>
      <c r="V7" s="219"/>
      <c r="W7" s="255"/>
      <c r="X7" s="256"/>
      <c r="Y7" s="257"/>
      <c r="Z7" s="258"/>
      <c r="AA7" s="259"/>
      <c r="AB7" s="26"/>
      <c r="AC7" s="27"/>
      <c r="AD7" s="36" t="str">
        <f t="shared" si="2"/>
        <v/>
      </c>
      <c r="AE7" s="28"/>
      <c r="AF7" s="29"/>
      <c r="AG7" s="30"/>
      <c r="AH7" s="200" t="s">
        <v>85</v>
      </c>
      <c r="AI7" s="200"/>
      <c r="AJ7" s="200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15"/>
      <c r="S8" s="216"/>
      <c r="T8" s="217"/>
      <c r="U8" s="218"/>
      <c r="V8" s="219"/>
      <c r="W8" s="255"/>
      <c r="X8" s="256"/>
      <c r="Y8" s="257"/>
      <c r="Z8" s="258"/>
      <c r="AA8" s="259"/>
      <c r="AB8" s="26"/>
      <c r="AC8" s="27"/>
      <c r="AD8" s="36" t="str">
        <f t="shared" si="2"/>
        <v/>
      </c>
      <c r="AE8" s="28"/>
      <c r="AF8" s="29"/>
      <c r="AG8" s="30"/>
      <c r="AH8" s="200" t="s">
        <v>86</v>
      </c>
      <c r="AI8" s="200"/>
      <c r="AJ8" s="200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15"/>
      <c r="S9" s="216"/>
      <c r="T9" s="217"/>
      <c r="U9" s="218"/>
      <c r="V9" s="219"/>
      <c r="W9" s="255"/>
      <c r="X9" s="256"/>
      <c r="Y9" s="257"/>
      <c r="Z9" s="258"/>
      <c r="AA9" s="259"/>
      <c r="AB9" s="26"/>
      <c r="AC9" s="27"/>
      <c r="AD9" s="36" t="str">
        <f t="shared" si="2"/>
        <v/>
      </c>
      <c r="AE9" s="28"/>
      <c r="AF9" s="29"/>
      <c r="AG9" s="30"/>
      <c r="AH9" s="200" t="s">
        <v>87</v>
      </c>
      <c r="AI9" s="200"/>
      <c r="AJ9" s="200"/>
    </row>
    <row r="10" spans="1:36" s="3" customFormat="1" ht="15" customHeight="1" x14ac:dyDescent="0.2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15"/>
      <c r="S10" s="216"/>
      <c r="T10" s="217"/>
      <c r="U10" s="218"/>
      <c r="V10" s="219"/>
      <c r="W10" s="255"/>
      <c r="X10" s="256"/>
      <c r="Y10" s="257"/>
      <c r="Z10" s="258"/>
      <c r="AA10" s="259"/>
      <c r="AB10" s="26"/>
      <c r="AC10" s="27"/>
      <c r="AD10" s="36" t="str">
        <f t="shared" si="2"/>
        <v/>
      </c>
      <c r="AE10" s="28"/>
      <c r="AF10" s="29"/>
      <c r="AG10" s="30"/>
      <c r="AH10" s="200" t="s">
        <v>88</v>
      </c>
      <c r="AI10" s="200"/>
      <c r="AJ10" s="200"/>
    </row>
    <row r="11" spans="1:36" s="3" customFormat="1" ht="15" customHeight="1" x14ac:dyDescent="0.2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15"/>
      <c r="S11" s="216"/>
      <c r="T11" s="217"/>
      <c r="U11" s="218"/>
      <c r="V11" s="219"/>
      <c r="W11" s="255"/>
      <c r="X11" s="256"/>
      <c r="Y11" s="257"/>
      <c r="Z11" s="258"/>
      <c r="AA11" s="259"/>
      <c r="AB11" s="26"/>
      <c r="AC11" s="27"/>
      <c r="AD11" s="36" t="str">
        <f t="shared" si="2"/>
        <v/>
      </c>
      <c r="AE11" s="28"/>
      <c r="AF11" s="29"/>
      <c r="AG11" s="30"/>
      <c r="AH11" s="200" t="s">
        <v>89</v>
      </c>
      <c r="AI11" s="200"/>
      <c r="AJ11" s="200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15"/>
      <c r="S12" s="216"/>
      <c r="T12" s="217"/>
      <c r="U12" s="218"/>
      <c r="V12" s="219"/>
      <c r="W12" s="255"/>
      <c r="X12" s="256"/>
      <c r="Y12" s="257"/>
      <c r="Z12" s="258"/>
      <c r="AA12" s="259"/>
      <c r="AB12" s="26"/>
      <c r="AC12" s="27"/>
      <c r="AD12" s="36"/>
      <c r="AE12" s="28"/>
      <c r="AF12" s="29"/>
      <c r="AG12" s="30"/>
      <c r="AH12" s="200" t="s">
        <v>91</v>
      </c>
      <c r="AI12" s="200"/>
      <c r="AJ12" s="200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15" t="s">
        <v>146</v>
      </c>
      <c r="S13" s="216">
        <v>74</v>
      </c>
      <c r="T13" s="217"/>
      <c r="U13" s="218" t="s">
        <v>135</v>
      </c>
      <c r="V13" s="219"/>
      <c r="W13" s="255" t="s">
        <v>146</v>
      </c>
      <c r="X13" s="256">
        <v>74</v>
      </c>
      <c r="Y13" s="257"/>
      <c r="Z13" s="258" t="s">
        <v>152</v>
      </c>
      <c r="AA13" s="259"/>
      <c r="AB13" s="26"/>
      <c r="AC13" s="27"/>
      <c r="AD13" s="36"/>
      <c r="AE13" s="28"/>
      <c r="AF13" s="29"/>
      <c r="AG13" s="30"/>
      <c r="AH13" s="200" t="s">
        <v>90</v>
      </c>
      <c r="AI13" s="200"/>
      <c r="AJ13" s="200"/>
    </row>
    <row r="14" spans="1:36" s="3" customFormat="1" ht="15" customHeight="1" x14ac:dyDescent="0.2">
      <c r="A14" s="14" t="s">
        <v>6</v>
      </c>
      <c r="B14" s="15" t="s">
        <v>63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15" t="s">
        <v>146</v>
      </c>
      <c r="S14" s="216">
        <v>110</v>
      </c>
      <c r="T14" s="217"/>
      <c r="U14" s="218" t="s">
        <v>135</v>
      </c>
      <c r="V14" s="219"/>
      <c r="W14" s="255"/>
      <c r="X14" s="256"/>
      <c r="Y14" s="257"/>
      <c r="Z14" s="258"/>
      <c r="AA14" s="259"/>
      <c r="AB14" s="26"/>
      <c r="AC14" s="27"/>
      <c r="AD14" s="36"/>
      <c r="AE14" s="28"/>
      <c r="AF14" s="29"/>
      <c r="AG14" s="30"/>
      <c r="AH14" s="200" t="s">
        <v>92</v>
      </c>
      <c r="AI14" s="200"/>
      <c r="AJ14" s="200"/>
    </row>
    <row r="15" spans="1:36" s="3" customFormat="1" ht="15" customHeight="1" x14ac:dyDescent="0.2">
      <c r="A15" s="14" t="s">
        <v>6</v>
      </c>
      <c r="B15" s="15" t="s">
        <v>65</v>
      </c>
      <c r="C15" s="16" t="s">
        <v>9</v>
      </c>
      <c r="D15" s="17" t="s">
        <v>71</v>
      </c>
      <c r="E15" s="18" t="s">
        <v>70</v>
      </c>
      <c r="F15" s="19">
        <v>28974</v>
      </c>
      <c r="G15" s="32">
        <f t="shared" si="0"/>
        <v>0</v>
      </c>
      <c r="H15" s="12" t="s">
        <v>30</v>
      </c>
      <c r="I15" s="33">
        <f t="shared" si="3"/>
        <v>0</v>
      </c>
      <c r="J15" s="11"/>
      <c r="K15" s="34">
        <f t="shared" si="6"/>
        <v>0</v>
      </c>
      <c r="L15" s="35">
        <f t="shared" si="1"/>
        <v>0</v>
      </c>
      <c r="M15" s="37"/>
      <c r="N15" s="38"/>
      <c r="O15" s="152"/>
      <c r="P15" s="148"/>
      <c r="Q15" s="39"/>
      <c r="R15" s="215"/>
      <c r="S15" s="216"/>
      <c r="T15" s="217"/>
      <c r="U15" s="218"/>
      <c r="V15" s="219"/>
      <c r="W15" s="255"/>
      <c r="X15" s="256"/>
      <c r="Y15" s="257"/>
      <c r="Z15" s="258"/>
      <c r="AA15" s="259"/>
      <c r="AB15" s="26"/>
      <c r="AC15" s="27"/>
      <c r="AD15" s="36"/>
      <c r="AE15" s="28"/>
      <c r="AF15" s="29"/>
      <c r="AG15" s="30"/>
      <c r="AH15" s="200" t="s">
        <v>93</v>
      </c>
      <c r="AI15" s="200"/>
      <c r="AJ15" s="200"/>
    </row>
    <row r="16" spans="1:36" s="3" customFormat="1" ht="15" customHeight="1" x14ac:dyDescent="0.2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0</v>
      </c>
      <c r="L16" s="35">
        <f t="shared" si="1"/>
        <v>220</v>
      </c>
      <c r="M16" s="37"/>
      <c r="N16" s="38"/>
      <c r="O16" s="152"/>
      <c r="P16" s="148"/>
      <c r="Q16" s="39"/>
      <c r="R16" s="215"/>
      <c r="S16" s="216"/>
      <c r="T16" s="217"/>
      <c r="U16" s="218"/>
      <c r="V16" s="219"/>
      <c r="W16" s="255"/>
      <c r="X16" s="256"/>
      <c r="Y16" s="257"/>
      <c r="Z16" s="258"/>
      <c r="AA16" s="259"/>
      <c r="AB16" s="26"/>
      <c r="AC16" s="27"/>
      <c r="AD16" s="36"/>
      <c r="AE16" s="28"/>
      <c r="AF16" s="29"/>
      <c r="AG16" s="30"/>
      <c r="AH16" s="200" t="s">
        <v>94</v>
      </c>
      <c r="AI16" s="200"/>
      <c r="AJ16" s="200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15"/>
      <c r="S17" s="216"/>
      <c r="T17" s="217"/>
      <c r="U17" s="218"/>
      <c r="V17" s="219"/>
      <c r="W17" s="255"/>
      <c r="X17" s="256"/>
      <c r="Y17" s="257"/>
      <c r="Z17" s="258"/>
      <c r="AA17" s="259"/>
      <c r="AB17" s="26"/>
      <c r="AC17" s="27"/>
      <c r="AD17" s="36"/>
      <c r="AE17" s="28"/>
      <c r="AF17" s="29"/>
      <c r="AG17" s="30"/>
      <c r="AH17" s="200" t="s">
        <v>98</v>
      </c>
      <c r="AI17" s="200"/>
      <c r="AJ17" s="200"/>
    </row>
    <row r="18" spans="1:36" s="3" customFormat="1" ht="15" customHeight="1" x14ac:dyDescent="0.2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15"/>
      <c r="S18" s="216"/>
      <c r="T18" s="217"/>
      <c r="U18" s="218"/>
      <c r="V18" s="219"/>
      <c r="W18" s="255"/>
      <c r="X18" s="256"/>
      <c r="Y18" s="257"/>
      <c r="Z18" s="258"/>
      <c r="AA18" s="259"/>
      <c r="AB18" s="26"/>
      <c r="AC18" s="27"/>
      <c r="AD18" s="36"/>
      <c r="AE18" s="28"/>
      <c r="AF18" s="29"/>
      <c r="AG18" s="30"/>
      <c r="AH18" s="200" t="s">
        <v>95</v>
      </c>
      <c r="AI18" s="200"/>
      <c r="AJ18" s="200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15"/>
      <c r="S19" s="216"/>
      <c r="T19" s="217"/>
      <c r="U19" s="218"/>
      <c r="V19" s="219"/>
      <c r="W19" s="255"/>
      <c r="X19" s="256"/>
      <c r="Y19" s="257"/>
      <c r="Z19" s="258"/>
      <c r="AA19" s="259"/>
      <c r="AB19" s="26"/>
      <c r="AC19" s="27"/>
      <c r="AD19" s="36"/>
      <c r="AE19" s="28"/>
      <c r="AF19" s="29"/>
      <c r="AG19" s="30"/>
      <c r="AH19" s="200" t="s">
        <v>96</v>
      </c>
      <c r="AI19" s="200"/>
      <c r="AJ19" s="200"/>
    </row>
    <row r="20" spans="1:36" s="3" customFormat="1" ht="15" customHeight="1" x14ac:dyDescent="0.2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15"/>
      <c r="S20" s="216"/>
      <c r="T20" s="217"/>
      <c r="U20" s="218"/>
      <c r="V20" s="219"/>
      <c r="W20" s="255"/>
      <c r="X20" s="256"/>
      <c r="Y20" s="257"/>
      <c r="Z20" s="258"/>
      <c r="AA20" s="259"/>
      <c r="AB20" s="26"/>
      <c r="AC20" s="27"/>
      <c r="AD20" s="36"/>
      <c r="AE20" s="28"/>
      <c r="AF20" s="29"/>
      <c r="AG20" s="30"/>
      <c r="AH20" s="200" t="s">
        <v>97</v>
      </c>
      <c r="AI20" s="200"/>
      <c r="AJ20" s="200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15"/>
      <c r="S21" s="216"/>
      <c r="T21" s="217"/>
      <c r="U21" s="218"/>
      <c r="V21" s="219"/>
      <c r="W21" s="255"/>
      <c r="X21" s="256"/>
      <c r="Y21" s="257"/>
      <c r="Z21" s="258"/>
      <c r="AA21" s="259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201" t="s">
        <v>355</v>
      </c>
      <c r="AI21" s="201"/>
      <c r="AJ21" s="201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15"/>
      <c r="S22" s="216"/>
      <c r="T22" s="217"/>
      <c r="U22" s="218"/>
      <c r="V22" s="219"/>
      <c r="W22" s="255"/>
      <c r="X22" s="256"/>
      <c r="Y22" s="257"/>
      <c r="Z22" s="258"/>
      <c r="AA22" s="259"/>
      <c r="AB22" s="26"/>
      <c r="AC22" s="27"/>
      <c r="AD22" s="36" t="str">
        <f t="shared" si="7"/>
        <v/>
      </c>
      <c r="AE22" s="28"/>
      <c r="AF22" s="29"/>
      <c r="AG22" s="30"/>
      <c r="AH22" s="201" t="s">
        <v>183</v>
      </c>
      <c r="AI22" s="195"/>
      <c r="AJ22" s="195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15"/>
      <c r="S23" s="216"/>
      <c r="T23" s="217"/>
      <c r="U23" s="218"/>
      <c r="V23" s="219"/>
      <c r="W23" s="255"/>
      <c r="X23" s="256"/>
      <c r="Y23" s="257"/>
      <c r="Z23" s="258"/>
      <c r="AA23" s="259"/>
      <c r="AB23" s="26"/>
      <c r="AC23" s="27"/>
      <c r="AD23" s="36" t="str">
        <f t="shared" si="7"/>
        <v/>
      </c>
      <c r="AE23" s="28"/>
      <c r="AF23" s="29"/>
      <c r="AG23" s="30"/>
      <c r="AH23" s="201" t="s">
        <v>184</v>
      </c>
      <c r="AI23" s="195"/>
      <c r="AJ23" s="195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15"/>
      <c r="S24" s="216"/>
      <c r="T24" s="217"/>
      <c r="U24" s="218"/>
      <c r="V24" s="219"/>
      <c r="W24" s="255"/>
      <c r="X24" s="256"/>
      <c r="Y24" s="257"/>
      <c r="Z24" s="258"/>
      <c r="AA24" s="259"/>
      <c r="AB24" s="26"/>
      <c r="AC24" s="27"/>
      <c r="AD24" s="36" t="str">
        <f t="shared" si="7"/>
        <v/>
      </c>
      <c r="AE24" s="28"/>
      <c r="AF24" s="29"/>
      <c r="AG24" s="30"/>
      <c r="AH24" s="201" t="s">
        <v>184</v>
      </c>
      <c r="AI24" s="195"/>
      <c r="AJ24" s="195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15"/>
      <c r="S25" s="216"/>
      <c r="T25" s="217"/>
      <c r="U25" s="218"/>
      <c r="V25" s="219"/>
      <c r="W25" s="255"/>
      <c r="X25" s="256"/>
      <c r="Y25" s="257"/>
      <c r="Z25" s="258"/>
      <c r="AA25" s="259"/>
      <c r="AB25" s="26"/>
      <c r="AC25" s="27"/>
      <c r="AD25" s="36" t="str">
        <f t="shared" si="7"/>
        <v/>
      </c>
      <c r="AE25" s="28"/>
      <c r="AF25" s="29"/>
      <c r="AG25" s="30"/>
      <c r="AH25" s="201" t="s">
        <v>172</v>
      </c>
      <c r="AI25" s="195"/>
      <c r="AJ25" s="195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15"/>
      <c r="S26" s="216"/>
      <c r="T26" s="217"/>
      <c r="U26" s="218"/>
      <c r="V26" s="219"/>
      <c r="W26" s="255"/>
      <c r="X26" s="256"/>
      <c r="Y26" s="257"/>
      <c r="Z26" s="258"/>
      <c r="AA26" s="259"/>
      <c r="AB26" s="26"/>
      <c r="AC26" s="27" t="s">
        <v>46</v>
      </c>
      <c r="AD26" s="36">
        <f t="shared" si="7"/>
        <v>0</v>
      </c>
      <c r="AE26" s="28"/>
      <c r="AF26" s="29"/>
      <c r="AG26" s="30"/>
      <c r="AH26" s="201" t="s">
        <v>172</v>
      </c>
      <c r="AI26" s="195"/>
      <c r="AJ26" s="195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130</v>
      </c>
      <c r="L27" s="35">
        <f t="shared" si="1"/>
        <v>30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15"/>
      <c r="S27" s="216"/>
      <c r="T27" s="217"/>
      <c r="U27" s="218"/>
      <c r="V27" s="219"/>
      <c r="W27" s="255"/>
      <c r="X27" s="256"/>
      <c r="Y27" s="257"/>
      <c r="Z27" s="258"/>
      <c r="AA27" s="259"/>
      <c r="AB27" s="26"/>
      <c r="AC27" s="27"/>
      <c r="AD27" s="36" t="str">
        <f t="shared" si="7"/>
        <v/>
      </c>
      <c r="AE27" s="28"/>
      <c r="AF27" s="29"/>
      <c r="AG27" s="30"/>
      <c r="AH27" s="201" t="s">
        <v>168</v>
      </c>
      <c r="AI27" s="195"/>
      <c r="AJ27" s="195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130</v>
      </c>
      <c r="L28" s="35">
        <f t="shared" si="1"/>
        <v>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15"/>
      <c r="S28" s="216"/>
      <c r="T28" s="217"/>
      <c r="U28" s="218"/>
      <c r="V28" s="219"/>
      <c r="W28" s="255"/>
      <c r="X28" s="256"/>
      <c r="Y28" s="257"/>
      <c r="Z28" s="258"/>
      <c r="AA28" s="259"/>
      <c r="AB28" s="26"/>
      <c r="AC28" s="27"/>
      <c r="AD28" s="36" t="str">
        <f t="shared" si="7"/>
        <v/>
      </c>
      <c r="AE28" s="28"/>
      <c r="AF28" s="29"/>
      <c r="AG28" s="30"/>
      <c r="AH28" s="201" t="s">
        <v>168</v>
      </c>
      <c r="AI28" s="195"/>
      <c r="AJ28" s="195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15" t="s">
        <v>109</v>
      </c>
      <c r="S29" s="216">
        <v>56.66</v>
      </c>
      <c r="T29" s="217" t="s">
        <v>154</v>
      </c>
      <c r="U29" s="218" t="s">
        <v>135</v>
      </c>
      <c r="V29" s="219"/>
      <c r="W29" s="255" t="s">
        <v>109</v>
      </c>
      <c r="X29" s="256">
        <v>56.66</v>
      </c>
      <c r="Y29" s="257" t="s">
        <v>126</v>
      </c>
      <c r="Z29" s="258" t="s">
        <v>152</v>
      </c>
      <c r="AA29" s="259"/>
      <c r="AB29" s="26"/>
      <c r="AC29" s="27"/>
      <c r="AD29" s="36" t="str">
        <f t="shared" si="7"/>
        <v/>
      </c>
      <c r="AE29" s="28"/>
      <c r="AF29" s="29"/>
      <c r="AG29" s="30"/>
      <c r="AH29" s="201" t="s">
        <v>181</v>
      </c>
      <c r="AI29" s="195"/>
      <c r="AJ29" s="195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15"/>
      <c r="S30" s="216"/>
      <c r="T30" s="217"/>
      <c r="U30" s="218"/>
      <c r="V30" s="219"/>
      <c r="W30" s="255"/>
      <c r="X30" s="256"/>
      <c r="Y30" s="257"/>
      <c r="Z30" s="258"/>
      <c r="AA30" s="259"/>
      <c r="AB30" s="26"/>
      <c r="AC30" s="27"/>
      <c r="AD30" s="36" t="str">
        <f t="shared" si="7"/>
        <v/>
      </c>
      <c r="AE30" s="28"/>
      <c r="AF30" s="29"/>
      <c r="AG30" s="30"/>
      <c r="AH30" s="201" t="s">
        <v>174</v>
      </c>
      <c r="AI30" s="195"/>
      <c r="AJ30" s="195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15"/>
      <c r="S31" s="216"/>
      <c r="T31" s="217"/>
      <c r="U31" s="218"/>
      <c r="V31" s="219"/>
      <c r="W31" s="255"/>
      <c r="X31" s="256"/>
      <c r="Y31" s="257"/>
      <c r="Z31" s="258"/>
      <c r="AA31" s="259"/>
      <c r="AB31" s="26"/>
      <c r="AC31" s="27"/>
      <c r="AD31" s="36" t="str">
        <f t="shared" si="7"/>
        <v/>
      </c>
      <c r="AE31" s="28"/>
      <c r="AF31" s="29"/>
      <c r="AG31" s="30"/>
      <c r="AH31" s="201" t="s">
        <v>177</v>
      </c>
      <c r="AI31" s="195"/>
      <c r="AJ31" s="195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15"/>
      <c r="S32" s="216"/>
      <c r="T32" s="217"/>
      <c r="U32" s="218"/>
      <c r="V32" s="219"/>
      <c r="W32" s="255"/>
      <c r="X32" s="256"/>
      <c r="Y32" s="257"/>
      <c r="Z32" s="258"/>
      <c r="AA32" s="259"/>
      <c r="AB32" s="26"/>
      <c r="AC32" s="27"/>
      <c r="AD32" s="36" t="str">
        <f t="shared" si="7"/>
        <v/>
      </c>
      <c r="AE32" s="28"/>
      <c r="AF32" s="29"/>
      <c r="AG32" s="30"/>
      <c r="AH32" s="202" t="s">
        <v>173</v>
      </c>
      <c r="AI32" s="196"/>
      <c r="AJ32" s="196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15" t="s">
        <v>109</v>
      </c>
      <c r="S33" s="216">
        <v>115</v>
      </c>
      <c r="T33" s="217">
        <v>8000296</v>
      </c>
      <c r="U33" s="218" t="s">
        <v>127</v>
      </c>
      <c r="V33" s="219"/>
      <c r="W33" s="255" t="s">
        <v>109</v>
      </c>
      <c r="X33" s="256">
        <v>115</v>
      </c>
      <c r="Y33" s="257">
        <v>8000296</v>
      </c>
      <c r="Z33" s="258" t="s">
        <v>135</v>
      </c>
      <c r="AA33" s="259"/>
      <c r="AB33" s="26"/>
      <c r="AC33" s="27"/>
      <c r="AD33" s="36" t="str">
        <f t="shared" si="7"/>
        <v/>
      </c>
      <c r="AE33" s="28"/>
      <c r="AF33" s="29"/>
      <c r="AG33" s="30"/>
      <c r="AH33" s="201" t="s">
        <v>175</v>
      </c>
      <c r="AI33" s="195"/>
      <c r="AJ33" s="195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15"/>
      <c r="S34" s="216"/>
      <c r="T34" s="217"/>
      <c r="U34" s="218"/>
      <c r="V34" s="219"/>
      <c r="W34" s="255"/>
      <c r="X34" s="256"/>
      <c r="Y34" s="257"/>
      <c r="Z34" s="258"/>
      <c r="AA34" s="259"/>
      <c r="AB34" s="26"/>
      <c r="AC34" s="27"/>
      <c r="AD34" s="36" t="str">
        <f t="shared" si="7"/>
        <v/>
      </c>
      <c r="AE34" s="28"/>
      <c r="AF34" s="29"/>
      <c r="AG34" s="30"/>
      <c r="AH34" s="201" t="s">
        <v>175</v>
      </c>
      <c r="AI34" s="195"/>
      <c r="AJ34" s="195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15"/>
      <c r="S35" s="216"/>
      <c r="T35" s="217"/>
      <c r="U35" s="218"/>
      <c r="V35" s="219"/>
      <c r="W35" s="255"/>
      <c r="X35" s="256"/>
      <c r="Y35" s="257"/>
      <c r="Z35" s="258"/>
      <c r="AA35" s="259"/>
      <c r="AB35" s="26"/>
      <c r="AC35" s="27"/>
      <c r="AD35" s="36" t="str">
        <f t="shared" si="7"/>
        <v/>
      </c>
      <c r="AE35" s="28"/>
      <c r="AF35" s="29"/>
      <c r="AG35" s="30"/>
      <c r="AH35" s="201" t="s">
        <v>176</v>
      </c>
      <c r="AI35" s="195"/>
      <c r="AJ35" s="195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15"/>
      <c r="S36" s="216"/>
      <c r="T36" s="217"/>
      <c r="U36" s="218"/>
      <c r="V36" s="219"/>
      <c r="W36" s="255"/>
      <c r="X36" s="256"/>
      <c r="Y36" s="257"/>
      <c r="Z36" s="258"/>
      <c r="AA36" s="259"/>
      <c r="AB36" s="26"/>
      <c r="AC36" s="27"/>
      <c r="AD36" s="36" t="str">
        <f t="shared" si="7"/>
        <v/>
      </c>
      <c r="AE36" s="28"/>
      <c r="AF36" s="29"/>
      <c r="AG36" s="30"/>
      <c r="AH36" s="201" t="s">
        <v>170</v>
      </c>
      <c r="AI36" s="195"/>
      <c r="AJ36" s="195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15"/>
      <c r="S37" s="216"/>
      <c r="T37" s="217"/>
      <c r="U37" s="218"/>
      <c r="V37" s="219"/>
      <c r="W37" s="255"/>
      <c r="X37" s="256"/>
      <c r="Y37" s="257"/>
      <c r="Z37" s="258"/>
      <c r="AA37" s="259"/>
      <c r="AB37" s="26"/>
      <c r="AC37" s="27"/>
      <c r="AD37" s="36" t="str">
        <f t="shared" si="7"/>
        <v/>
      </c>
      <c r="AE37" s="28"/>
      <c r="AF37" s="29"/>
      <c r="AG37" s="30"/>
      <c r="AH37" s="201" t="s">
        <v>179</v>
      </c>
      <c r="AI37" s="195"/>
      <c r="AJ37" s="195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15"/>
      <c r="S38" s="216"/>
      <c r="T38" s="217"/>
      <c r="U38" s="218"/>
      <c r="V38" s="219"/>
      <c r="W38" s="255"/>
      <c r="X38" s="256"/>
      <c r="Y38" s="257"/>
      <c r="Z38" s="258"/>
      <c r="AA38" s="259"/>
      <c r="AB38" s="26"/>
      <c r="AC38" s="27"/>
      <c r="AD38" s="36" t="str">
        <f t="shared" si="7"/>
        <v/>
      </c>
      <c r="AE38" s="28"/>
      <c r="AF38" s="29"/>
      <c r="AG38" s="30"/>
      <c r="AH38" s="201" t="s">
        <v>178</v>
      </c>
      <c r="AI38" s="195"/>
      <c r="AJ38" s="195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15"/>
      <c r="S39" s="216"/>
      <c r="T39" s="217"/>
      <c r="U39" s="218"/>
      <c r="V39" s="219"/>
      <c r="W39" s="255"/>
      <c r="X39" s="256"/>
      <c r="Y39" s="257"/>
      <c r="Z39" s="258"/>
      <c r="AA39" s="259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201" t="s">
        <v>180</v>
      </c>
      <c r="AI39" s="195"/>
      <c r="AJ39" s="195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15"/>
      <c r="S40" s="216"/>
      <c r="T40" s="217"/>
      <c r="U40" s="218"/>
      <c r="V40" s="219"/>
      <c r="W40" s="255"/>
      <c r="X40" s="256"/>
      <c r="Y40" s="257"/>
      <c r="Z40" s="258"/>
      <c r="AA40" s="259"/>
      <c r="AB40" s="26"/>
      <c r="AC40" s="27"/>
      <c r="AD40" s="36" t="str">
        <f t="shared" si="7"/>
        <v/>
      </c>
      <c r="AE40" s="28"/>
      <c r="AF40" s="29"/>
      <c r="AG40" s="30"/>
      <c r="AH40" s="201" t="s">
        <v>171</v>
      </c>
      <c r="AI40" s="195"/>
      <c r="AJ40" s="195"/>
    </row>
    <row r="41" spans="1:36" s="4" customFormat="1" ht="15" customHeight="1" x14ac:dyDescent="0.2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15" t="s">
        <v>109</v>
      </c>
      <c r="S41" s="216">
        <v>60</v>
      </c>
      <c r="T41" s="217">
        <v>5032789</v>
      </c>
      <c r="U41" s="218" t="s">
        <v>152</v>
      </c>
      <c r="V41" s="219"/>
      <c r="W41" s="255" t="s">
        <v>109</v>
      </c>
      <c r="X41" s="256">
        <v>50</v>
      </c>
      <c r="Y41" s="257">
        <v>5032790</v>
      </c>
      <c r="Z41" s="258" t="s">
        <v>153</v>
      </c>
      <c r="AA41" s="259"/>
      <c r="AB41" s="26"/>
      <c r="AC41" s="27"/>
      <c r="AD41" s="36" t="str">
        <f t="shared" si="7"/>
        <v/>
      </c>
      <c r="AE41" s="28"/>
      <c r="AF41" s="29"/>
      <c r="AG41" s="30"/>
      <c r="AH41" s="201" t="s">
        <v>185</v>
      </c>
      <c r="AI41" s="195"/>
      <c r="AJ41" s="195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15"/>
      <c r="S42" s="216"/>
      <c r="T42" s="217"/>
      <c r="U42" s="218"/>
      <c r="V42" s="219"/>
      <c r="W42" s="255"/>
      <c r="X42" s="256"/>
      <c r="Y42" s="257"/>
      <c r="Z42" s="258"/>
      <c r="AA42" s="259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201" t="s">
        <v>182</v>
      </c>
      <c r="AI42" s="195"/>
      <c r="AJ42" s="195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15"/>
      <c r="S43" s="216"/>
      <c r="T43" s="217"/>
      <c r="U43" s="218"/>
      <c r="V43" s="219"/>
      <c r="W43" s="255"/>
      <c r="X43" s="256"/>
      <c r="Y43" s="257"/>
      <c r="Z43" s="258"/>
      <c r="AA43" s="259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201" t="s">
        <v>190</v>
      </c>
      <c r="AI43" s="195"/>
      <c r="AJ43" s="195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15"/>
      <c r="S44" s="216"/>
      <c r="T44" s="217"/>
      <c r="U44" s="218"/>
      <c r="V44" s="219"/>
      <c r="W44" s="255"/>
      <c r="X44" s="256"/>
      <c r="Y44" s="257"/>
      <c r="Z44" s="258"/>
      <c r="AA44" s="259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201" t="s">
        <v>198</v>
      </c>
      <c r="AI44" s="195"/>
      <c r="AJ44" s="195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15" t="s">
        <v>109</v>
      </c>
      <c r="S45" s="216">
        <v>53.33</v>
      </c>
      <c r="T45" s="217" t="s">
        <v>196</v>
      </c>
      <c r="U45" s="218" t="s">
        <v>117</v>
      </c>
      <c r="V45" s="219">
        <v>44789</v>
      </c>
      <c r="W45" s="255" t="s">
        <v>109</v>
      </c>
      <c r="X45" s="256">
        <v>53.33</v>
      </c>
      <c r="Y45" s="257" t="s">
        <v>197</v>
      </c>
      <c r="Z45" s="258" t="s">
        <v>127</v>
      </c>
      <c r="AA45" s="259"/>
      <c r="AB45" s="26"/>
      <c r="AC45" s="27"/>
      <c r="AD45" s="36" t="str">
        <f t="shared" si="7"/>
        <v/>
      </c>
      <c r="AE45" s="28"/>
      <c r="AF45" s="29"/>
      <c r="AG45" s="30"/>
      <c r="AH45" s="201" t="s">
        <v>199</v>
      </c>
      <c r="AI45" s="195"/>
      <c r="AJ45" s="195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15"/>
      <c r="S46" s="216"/>
      <c r="T46" s="217"/>
      <c r="U46" s="218"/>
      <c r="V46" s="219"/>
      <c r="W46" s="255"/>
      <c r="X46" s="256"/>
      <c r="Y46" s="257"/>
      <c r="Z46" s="258"/>
      <c r="AA46" s="259"/>
      <c r="AB46" s="26"/>
      <c r="AC46" s="27"/>
      <c r="AD46" s="36" t="str">
        <f t="shared" si="7"/>
        <v/>
      </c>
      <c r="AE46" s="28"/>
      <c r="AF46" s="29"/>
      <c r="AG46" s="30"/>
      <c r="AH46" s="201" t="s">
        <v>202</v>
      </c>
      <c r="AI46" s="195"/>
      <c r="AJ46" s="195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15"/>
      <c r="S47" s="216"/>
      <c r="T47" s="217"/>
      <c r="U47" s="218"/>
      <c r="V47" s="219"/>
      <c r="W47" s="255"/>
      <c r="X47" s="256"/>
      <c r="Y47" s="257"/>
      <c r="Z47" s="258"/>
      <c r="AA47" s="259"/>
      <c r="AB47" s="26"/>
      <c r="AC47" s="27"/>
      <c r="AD47" s="36" t="str">
        <f t="shared" si="7"/>
        <v/>
      </c>
      <c r="AE47" s="28"/>
      <c r="AF47" s="29"/>
      <c r="AG47" s="30"/>
      <c r="AH47" s="201" t="s">
        <v>202</v>
      </c>
      <c r="AI47" s="195"/>
      <c r="AJ47" s="195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15"/>
      <c r="S48" s="216"/>
      <c r="T48" s="217"/>
      <c r="U48" s="218"/>
      <c r="V48" s="219"/>
      <c r="W48" s="255"/>
      <c r="X48" s="256"/>
      <c r="Y48" s="257"/>
      <c r="Z48" s="258"/>
      <c r="AA48" s="259"/>
      <c r="AB48" s="26"/>
      <c r="AC48" s="27"/>
      <c r="AD48" s="36" t="str">
        <f t="shared" si="7"/>
        <v/>
      </c>
      <c r="AE48" s="28"/>
      <c r="AF48" s="29"/>
      <c r="AG48" s="30"/>
      <c r="AH48" s="201" t="s">
        <v>202</v>
      </c>
      <c r="AI48" s="195"/>
      <c r="AJ48" s="195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15" t="s">
        <v>109</v>
      </c>
      <c r="S49" s="216">
        <v>50</v>
      </c>
      <c r="T49" s="217" t="s">
        <v>208</v>
      </c>
      <c r="U49" s="218" t="s">
        <v>135</v>
      </c>
      <c r="V49" s="219"/>
      <c r="W49" s="255" t="s">
        <v>109</v>
      </c>
      <c r="X49" s="256">
        <v>105</v>
      </c>
      <c r="Y49" s="257" t="s">
        <v>209</v>
      </c>
      <c r="Z49" s="258" t="s">
        <v>210</v>
      </c>
      <c r="AA49" s="259"/>
      <c r="AB49" s="26"/>
      <c r="AC49" s="27"/>
      <c r="AD49" s="36" t="str">
        <f t="shared" si="7"/>
        <v/>
      </c>
      <c r="AE49" s="28"/>
      <c r="AF49" s="29"/>
      <c r="AG49" s="30"/>
      <c r="AH49" s="201" t="s">
        <v>211</v>
      </c>
      <c r="AI49" s="195"/>
      <c r="AJ49" s="195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15" t="s">
        <v>109</v>
      </c>
      <c r="S50" s="216">
        <v>50</v>
      </c>
      <c r="T50" s="217" t="s">
        <v>216</v>
      </c>
      <c r="U50" s="218" t="s">
        <v>135</v>
      </c>
      <c r="V50" s="219"/>
      <c r="W50" s="255" t="s">
        <v>109</v>
      </c>
      <c r="X50" s="256">
        <v>40</v>
      </c>
      <c r="Y50" s="257" t="s">
        <v>217</v>
      </c>
      <c r="Z50" s="258" t="s">
        <v>218</v>
      </c>
      <c r="AA50" s="259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201" t="s">
        <v>220</v>
      </c>
      <c r="AI50" s="195"/>
      <c r="AJ50" s="195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15" t="s">
        <v>109</v>
      </c>
      <c r="S51" s="216">
        <v>95</v>
      </c>
      <c r="T51" s="217" t="s">
        <v>225</v>
      </c>
      <c r="U51" s="218" t="s">
        <v>117</v>
      </c>
      <c r="V51" s="219">
        <v>44789</v>
      </c>
      <c r="W51" s="255"/>
      <c r="X51" s="256"/>
      <c r="Y51" s="257"/>
      <c r="Z51" s="258"/>
      <c r="AA51" s="259"/>
      <c r="AB51" s="26"/>
      <c r="AC51" s="27"/>
      <c r="AD51" s="36" t="str">
        <f t="shared" si="7"/>
        <v/>
      </c>
      <c r="AE51" s="28"/>
      <c r="AF51" s="29"/>
      <c r="AG51" s="30"/>
      <c r="AH51" s="201" t="s">
        <v>226</v>
      </c>
      <c r="AI51" s="195"/>
      <c r="AJ51" s="195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15"/>
      <c r="S52" s="216"/>
      <c r="T52" s="217"/>
      <c r="U52" s="218"/>
      <c r="V52" s="219"/>
      <c r="W52" s="255"/>
      <c r="X52" s="256"/>
      <c r="Y52" s="257"/>
      <c r="Z52" s="258"/>
      <c r="AA52" s="259"/>
      <c r="AB52" s="26"/>
      <c r="AC52" s="27"/>
      <c r="AD52" s="36" t="str">
        <f t="shared" si="7"/>
        <v/>
      </c>
      <c r="AE52" s="28"/>
      <c r="AF52" s="29"/>
      <c r="AG52" s="30"/>
      <c r="AH52" s="202" t="s">
        <v>231</v>
      </c>
      <c r="AI52" s="196"/>
      <c r="AJ52" s="196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15"/>
      <c r="S53" s="216"/>
      <c r="T53" s="217"/>
      <c r="U53" s="218"/>
      <c r="V53" s="219"/>
      <c r="W53" s="255"/>
      <c r="X53" s="256"/>
      <c r="Y53" s="257"/>
      <c r="Z53" s="258"/>
      <c r="AA53" s="259"/>
      <c r="AB53" s="26"/>
      <c r="AC53" s="27"/>
      <c r="AD53" s="36" t="str">
        <f t="shared" si="7"/>
        <v/>
      </c>
      <c r="AE53" s="28"/>
      <c r="AF53" s="29"/>
      <c r="AG53" s="30"/>
      <c r="AH53" s="202" t="s">
        <v>231</v>
      </c>
      <c r="AI53" s="196"/>
      <c r="AJ53" s="196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15"/>
      <c r="S54" s="216"/>
      <c r="T54" s="217"/>
      <c r="U54" s="218"/>
      <c r="V54" s="219"/>
      <c r="W54" s="255"/>
      <c r="X54" s="256"/>
      <c r="Y54" s="257"/>
      <c r="Z54" s="258"/>
      <c r="AA54" s="259"/>
      <c r="AB54" s="26"/>
      <c r="AC54" s="27"/>
      <c r="AD54" s="36" t="str">
        <f t="shared" si="7"/>
        <v/>
      </c>
      <c r="AE54" s="28"/>
      <c r="AF54" s="29"/>
      <c r="AG54" s="30"/>
      <c r="AH54" s="201" t="s">
        <v>246</v>
      </c>
      <c r="AI54" s="201"/>
      <c r="AJ54" s="201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15"/>
      <c r="S55" s="216"/>
      <c r="T55" s="217"/>
      <c r="U55" s="218"/>
      <c r="V55" s="219"/>
      <c r="W55" s="255"/>
      <c r="X55" s="256"/>
      <c r="Y55" s="257"/>
      <c r="Z55" s="258"/>
      <c r="AA55" s="259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201" t="s">
        <v>246</v>
      </c>
      <c r="AI55" s="201"/>
      <c r="AJ55" s="201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15"/>
      <c r="S56" s="216"/>
      <c r="T56" s="217"/>
      <c r="U56" s="218"/>
      <c r="V56" s="219"/>
      <c r="W56" s="255"/>
      <c r="X56" s="256"/>
      <c r="Y56" s="257"/>
      <c r="Z56" s="258"/>
      <c r="AA56" s="259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201" t="s">
        <v>247</v>
      </c>
      <c r="AI56" s="201"/>
      <c r="AJ56" s="201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15"/>
      <c r="S57" s="216"/>
      <c r="T57" s="217"/>
      <c r="U57" s="218"/>
      <c r="V57" s="219"/>
      <c r="W57" s="255"/>
      <c r="X57" s="256"/>
      <c r="Y57" s="257"/>
      <c r="Z57" s="258"/>
      <c r="AA57" s="259"/>
      <c r="AB57" s="26"/>
      <c r="AC57" s="27"/>
      <c r="AD57" s="36" t="str">
        <f t="shared" si="7"/>
        <v/>
      </c>
      <c r="AE57" s="28"/>
      <c r="AF57" s="29"/>
      <c r="AG57" s="30"/>
      <c r="AH57" s="201" t="s">
        <v>248</v>
      </c>
      <c r="AI57" s="201"/>
      <c r="AJ57" s="201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15"/>
      <c r="S58" s="216"/>
      <c r="T58" s="217"/>
      <c r="U58" s="218"/>
      <c r="V58" s="219"/>
      <c r="W58" s="255"/>
      <c r="X58" s="256"/>
      <c r="Y58" s="257"/>
      <c r="Z58" s="258"/>
      <c r="AA58" s="259"/>
      <c r="AB58" s="26"/>
      <c r="AC58" s="27"/>
      <c r="AD58" s="36" t="str">
        <f t="shared" si="7"/>
        <v/>
      </c>
      <c r="AE58" s="28"/>
      <c r="AF58" s="29"/>
      <c r="AG58" s="30"/>
      <c r="AH58" s="201" t="s">
        <v>272</v>
      </c>
      <c r="AI58" s="201"/>
      <c r="AJ58" s="201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15"/>
      <c r="S59" s="216"/>
      <c r="T59" s="217"/>
      <c r="U59" s="218"/>
      <c r="V59" s="219"/>
      <c r="W59" s="255"/>
      <c r="X59" s="256"/>
      <c r="Y59" s="257"/>
      <c r="Z59" s="258"/>
      <c r="AA59" s="259"/>
      <c r="AB59" s="26"/>
      <c r="AC59" s="27"/>
      <c r="AD59" s="36" t="str">
        <f t="shared" si="7"/>
        <v/>
      </c>
      <c r="AE59" s="28"/>
      <c r="AF59" s="29"/>
      <c r="AG59" s="30"/>
      <c r="AH59" s="201" t="s">
        <v>273</v>
      </c>
      <c r="AI59" s="201"/>
      <c r="AJ59" s="201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15" t="s">
        <v>109</v>
      </c>
      <c r="S60" s="216">
        <v>80</v>
      </c>
      <c r="T60" s="217" t="s">
        <v>257</v>
      </c>
      <c r="U60" s="218" t="s">
        <v>127</v>
      </c>
      <c r="V60" s="219"/>
      <c r="W60" s="255"/>
      <c r="X60" s="256"/>
      <c r="Y60" s="257"/>
      <c r="Z60" s="258"/>
      <c r="AA60" s="259"/>
      <c r="AB60" s="26"/>
      <c r="AC60" s="27"/>
      <c r="AD60" s="36" t="str">
        <f t="shared" si="7"/>
        <v/>
      </c>
      <c r="AE60" s="28"/>
      <c r="AF60" s="29"/>
      <c r="AG60" s="30"/>
      <c r="AH60" s="201" t="s">
        <v>274</v>
      </c>
      <c r="AI60" s="201"/>
      <c r="AJ60" s="201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15"/>
      <c r="S61" s="216"/>
      <c r="T61" s="217"/>
      <c r="U61" s="218"/>
      <c r="V61" s="219"/>
      <c r="W61" s="255"/>
      <c r="X61" s="256"/>
      <c r="Y61" s="257"/>
      <c r="Z61" s="258"/>
      <c r="AA61" s="259"/>
      <c r="AB61" s="26"/>
      <c r="AC61" s="27"/>
      <c r="AD61" s="36" t="str">
        <f t="shared" si="7"/>
        <v/>
      </c>
      <c r="AE61" s="28"/>
      <c r="AF61" s="29"/>
      <c r="AG61" s="30"/>
      <c r="AH61" s="201" t="s">
        <v>275</v>
      </c>
      <c r="AI61" s="201"/>
      <c r="AJ61" s="201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20"/>
      <c r="S62" s="216"/>
      <c r="T62" s="217"/>
      <c r="U62" s="218"/>
      <c r="V62" s="219"/>
      <c r="W62" s="255"/>
      <c r="X62" s="256"/>
      <c r="Y62" s="257"/>
      <c r="Z62" s="258"/>
      <c r="AA62" s="259"/>
      <c r="AB62" s="26"/>
      <c r="AC62" s="27"/>
      <c r="AD62" s="36" t="str">
        <f t="shared" si="7"/>
        <v/>
      </c>
      <c r="AE62" s="28"/>
      <c r="AF62" s="29"/>
      <c r="AG62" s="30"/>
      <c r="AH62" s="201" t="s">
        <v>276</v>
      </c>
      <c r="AI62" s="201"/>
      <c r="AJ62" s="201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20"/>
      <c r="S63" s="216"/>
      <c r="T63" s="217"/>
      <c r="U63" s="218"/>
      <c r="V63" s="219"/>
      <c r="W63" s="255"/>
      <c r="X63" s="256"/>
      <c r="Y63" s="257"/>
      <c r="Z63" s="258"/>
      <c r="AA63" s="259"/>
      <c r="AB63" s="26"/>
      <c r="AC63" s="27"/>
      <c r="AD63" s="36" t="str">
        <f t="shared" si="7"/>
        <v/>
      </c>
      <c r="AE63" s="28"/>
      <c r="AF63" s="29"/>
      <c r="AG63" s="30"/>
      <c r="AH63" s="195" t="s">
        <v>277</v>
      </c>
      <c r="AI63" s="195"/>
      <c r="AJ63" s="195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20" t="s">
        <v>109</v>
      </c>
      <c r="S64" s="216">
        <v>54</v>
      </c>
      <c r="T64" s="217" t="s">
        <v>268</v>
      </c>
      <c r="U64" s="218" t="s">
        <v>117</v>
      </c>
      <c r="V64" s="219">
        <v>44789</v>
      </c>
      <c r="W64" s="255" t="s">
        <v>109</v>
      </c>
      <c r="X64" s="256">
        <v>52</v>
      </c>
      <c r="Y64" s="257" t="s">
        <v>268</v>
      </c>
      <c r="Z64" s="258"/>
      <c r="AA64" s="259"/>
      <c r="AB64" s="26"/>
      <c r="AC64" s="27"/>
      <c r="AD64" s="36" t="str">
        <f t="shared" si="7"/>
        <v/>
      </c>
      <c r="AE64" s="28"/>
      <c r="AF64" s="29"/>
      <c r="AG64" s="30"/>
      <c r="AH64" s="201" t="s">
        <v>278</v>
      </c>
      <c r="AI64" s="201"/>
      <c r="AJ64" s="201"/>
    </row>
    <row r="65" spans="1:36" s="4" customFormat="1" ht="15" customHeight="1" x14ac:dyDescent="0.2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20"/>
      <c r="S65" s="216"/>
      <c r="T65" s="217"/>
      <c r="U65" s="218"/>
      <c r="V65" s="219"/>
      <c r="W65" s="255"/>
      <c r="X65" s="256"/>
      <c r="Y65" s="257"/>
      <c r="Z65" s="258"/>
      <c r="AA65" s="259"/>
      <c r="AB65" s="26"/>
      <c r="AC65" s="27"/>
      <c r="AD65" s="36" t="str">
        <f t="shared" si="7"/>
        <v/>
      </c>
      <c r="AE65" s="28"/>
      <c r="AF65" s="29"/>
      <c r="AG65" s="30"/>
      <c r="AH65" s="201"/>
      <c r="AI65" s="201"/>
      <c r="AJ65" s="201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20" t="s">
        <v>109</v>
      </c>
      <c r="S66" s="216">
        <v>110</v>
      </c>
      <c r="T66" s="217" t="s">
        <v>281</v>
      </c>
      <c r="U66" s="218" t="s">
        <v>135</v>
      </c>
      <c r="V66" s="219"/>
      <c r="W66" s="255"/>
      <c r="X66" s="256"/>
      <c r="Y66" s="257"/>
      <c r="Z66" s="258"/>
      <c r="AA66" s="259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201" t="s">
        <v>283</v>
      </c>
      <c r="AI66" s="201"/>
      <c r="AJ66" s="201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20" t="s">
        <v>109</v>
      </c>
      <c r="S67" s="216">
        <v>80</v>
      </c>
      <c r="T67" s="217" t="s">
        <v>288</v>
      </c>
      <c r="U67" s="218" t="s">
        <v>117</v>
      </c>
      <c r="V67" s="219">
        <v>44789</v>
      </c>
      <c r="W67" s="255" t="s">
        <v>109</v>
      </c>
      <c r="X67" s="256">
        <v>70</v>
      </c>
      <c r="Y67" s="257" t="s">
        <v>289</v>
      </c>
      <c r="Z67" s="258" t="s">
        <v>127</v>
      </c>
      <c r="AA67" s="259"/>
      <c r="AB67" s="26"/>
      <c r="AC67" s="27"/>
      <c r="AD67" s="36" t="str">
        <f t="shared" si="7"/>
        <v/>
      </c>
      <c r="AE67" s="28"/>
      <c r="AF67" s="29"/>
      <c r="AG67" s="30"/>
      <c r="AH67" s="201" t="s">
        <v>315</v>
      </c>
      <c r="AI67" s="201"/>
      <c r="AJ67" s="201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20" t="s">
        <v>109</v>
      </c>
      <c r="S68" s="216">
        <v>40</v>
      </c>
      <c r="T68" s="217" t="s">
        <v>291</v>
      </c>
      <c r="U68" s="218" t="s">
        <v>117</v>
      </c>
      <c r="V68" s="219">
        <v>44789</v>
      </c>
      <c r="W68" s="255" t="s">
        <v>109</v>
      </c>
      <c r="X68" s="256">
        <v>40</v>
      </c>
      <c r="Y68" s="257" t="s">
        <v>292</v>
      </c>
      <c r="Z68" s="258" t="s">
        <v>127</v>
      </c>
      <c r="AA68" s="259"/>
      <c r="AB68" s="26"/>
      <c r="AC68" s="27"/>
      <c r="AD68" s="36" t="str">
        <f t="shared" si="7"/>
        <v/>
      </c>
      <c r="AE68" s="28"/>
      <c r="AF68" s="29"/>
      <c r="AG68" s="30"/>
      <c r="AH68" s="201" t="s">
        <v>315</v>
      </c>
      <c r="AI68" s="195"/>
      <c r="AJ68" s="195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20"/>
      <c r="S69" s="216"/>
      <c r="T69" s="217"/>
      <c r="U69" s="218"/>
      <c r="V69" s="219"/>
      <c r="W69" s="255"/>
      <c r="X69" s="256"/>
      <c r="Y69" s="257"/>
      <c r="Z69" s="258"/>
      <c r="AA69" s="259"/>
      <c r="AB69" s="26"/>
      <c r="AC69" s="27"/>
      <c r="AD69" s="36" t="str">
        <f t="shared" si="7"/>
        <v/>
      </c>
      <c r="AE69" s="28"/>
      <c r="AF69" s="29"/>
      <c r="AG69" s="30"/>
      <c r="AH69" s="201" t="s">
        <v>316</v>
      </c>
      <c r="AI69" s="195"/>
      <c r="AJ69" s="195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15" t="s">
        <v>109</v>
      </c>
      <c r="S70" s="216">
        <v>56.5</v>
      </c>
      <c r="T70" s="217" t="s">
        <v>299</v>
      </c>
      <c r="U70" s="218" t="s">
        <v>127</v>
      </c>
      <c r="V70" s="219"/>
      <c r="W70" s="255" t="s">
        <v>109</v>
      </c>
      <c r="X70" s="256">
        <v>56.5</v>
      </c>
      <c r="Y70" s="257" t="s">
        <v>300</v>
      </c>
      <c r="Z70" s="258" t="s">
        <v>135</v>
      </c>
      <c r="AA70" s="259"/>
      <c r="AB70" s="26"/>
      <c r="AC70" s="27"/>
      <c r="AD70" s="36" t="str">
        <f t="shared" si="7"/>
        <v/>
      </c>
      <c r="AE70" s="28"/>
      <c r="AF70" s="29"/>
      <c r="AG70" s="30"/>
      <c r="AH70" s="201" t="s">
        <v>317</v>
      </c>
      <c r="AI70" s="195"/>
      <c r="AJ70" s="195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15" t="s">
        <v>109</v>
      </c>
      <c r="S71" s="216">
        <v>100</v>
      </c>
      <c r="T71" s="217" t="s">
        <v>304</v>
      </c>
      <c r="U71" s="218" t="s">
        <v>127</v>
      </c>
      <c r="V71" s="219"/>
      <c r="W71" s="255" t="s">
        <v>109</v>
      </c>
      <c r="X71" s="256">
        <v>100</v>
      </c>
      <c r="Y71" s="257" t="s">
        <v>305</v>
      </c>
      <c r="Z71" s="258" t="s">
        <v>135</v>
      </c>
      <c r="AA71" s="259"/>
      <c r="AB71" s="26"/>
      <c r="AC71" s="27"/>
      <c r="AD71" s="36" t="str">
        <f t="shared" si="7"/>
        <v/>
      </c>
      <c r="AE71" s="28"/>
      <c r="AF71" s="29"/>
      <c r="AG71" s="30"/>
      <c r="AH71" s="201" t="s">
        <v>318</v>
      </c>
      <c r="AI71" s="201"/>
      <c r="AJ71" s="201"/>
    </row>
    <row r="72" spans="1:36" s="5" customFormat="1" ht="15" customHeight="1" x14ac:dyDescent="0.2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15"/>
      <c r="S72" s="216"/>
      <c r="T72" s="217"/>
      <c r="U72" s="218"/>
      <c r="V72" s="219"/>
      <c r="W72" s="255"/>
      <c r="X72" s="256"/>
      <c r="Y72" s="257"/>
      <c r="Z72" s="258"/>
      <c r="AA72" s="259"/>
      <c r="AB72" s="26"/>
      <c r="AC72" s="27"/>
      <c r="AD72" s="36" t="str">
        <f t="shared" si="7"/>
        <v/>
      </c>
      <c r="AE72" s="28"/>
      <c r="AF72" s="29"/>
      <c r="AG72" s="30"/>
      <c r="AH72" s="201" t="s">
        <v>318</v>
      </c>
      <c r="AI72" s="195"/>
      <c r="AJ72" s="195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20"/>
      <c r="S73" s="216"/>
      <c r="T73" s="217"/>
      <c r="U73" s="218"/>
      <c r="V73" s="219"/>
      <c r="W73" s="255"/>
      <c r="X73" s="256"/>
      <c r="Y73" s="257"/>
      <c r="Z73" s="258"/>
      <c r="AA73" s="259"/>
      <c r="AB73" s="26"/>
      <c r="AC73" s="27"/>
      <c r="AD73" s="36" t="str">
        <f t="shared" si="7"/>
        <v/>
      </c>
      <c r="AE73" s="28"/>
      <c r="AF73" s="29"/>
      <c r="AG73" s="30"/>
      <c r="AH73" s="201" t="s">
        <v>319</v>
      </c>
      <c r="AI73" s="195"/>
      <c r="AJ73" s="195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15"/>
      <c r="S74" s="216"/>
      <c r="T74" s="217"/>
      <c r="U74" s="218"/>
      <c r="V74" s="219"/>
      <c r="W74" s="255"/>
      <c r="X74" s="256"/>
      <c r="Y74" s="257"/>
      <c r="Z74" s="258"/>
      <c r="AA74" s="259"/>
      <c r="AB74" s="26"/>
      <c r="AC74" s="27"/>
      <c r="AD74" s="36" t="str">
        <f t="shared" si="7"/>
        <v/>
      </c>
      <c r="AE74" s="28"/>
      <c r="AF74" s="29"/>
      <c r="AG74" s="30"/>
      <c r="AH74" s="201" t="s">
        <v>319</v>
      </c>
      <c r="AI74" s="195"/>
      <c r="AJ74" s="195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15"/>
      <c r="S75" s="216"/>
      <c r="T75" s="217"/>
      <c r="U75" s="218"/>
      <c r="V75" s="219"/>
      <c r="W75" s="255"/>
      <c r="X75" s="256"/>
      <c r="Y75" s="257"/>
      <c r="Z75" s="258"/>
      <c r="AA75" s="259"/>
      <c r="AB75" s="26"/>
      <c r="AC75" s="27"/>
      <c r="AD75" s="36" t="str">
        <f t="shared" si="7"/>
        <v/>
      </c>
      <c r="AE75" s="28"/>
      <c r="AF75" s="29"/>
      <c r="AG75" s="30"/>
      <c r="AH75" s="201" t="s">
        <v>320</v>
      </c>
      <c r="AI75" s="195"/>
      <c r="AJ75" s="195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15"/>
      <c r="S76" s="216"/>
      <c r="T76" s="217"/>
      <c r="U76" s="218"/>
      <c r="V76" s="219"/>
      <c r="W76" s="255"/>
      <c r="X76" s="256"/>
      <c r="Y76" s="257"/>
      <c r="Z76" s="258"/>
      <c r="AA76" s="259"/>
      <c r="AB76" s="26"/>
      <c r="AC76" s="27"/>
      <c r="AD76" s="36" t="str">
        <f t="shared" si="7"/>
        <v/>
      </c>
      <c r="AE76" s="28"/>
      <c r="AF76" s="29"/>
      <c r="AG76" s="30"/>
      <c r="AH76" s="201" t="s">
        <v>321</v>
      </c>
      <c r="AI76" s="201"/>
      <c r="AJ76" s="201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15"/>
      <c r="S77" s="216"/>
      <c r="T77" s="217"/>
      <c r="U77" s="218"/>
      <c r="V77" s="219"/>
      <c r="W77" s="255"/>
      <c r="X77" s="256"/>
      <c r="Y77" s="257"/>
      <c r="Z77" s="258"/>
      <c r="AA77" s="259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201" t="s">
        <v>342</v>
      </c>
      <c r="AI77" s="201"/>
      <c r="AJ77" s="201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15"/>
      <c r="S78" s="216"/>
      <c r="T78" s="217"/>
      <c r="U78" s="218"/>
      <c r="V78" s="219"/>
      <c r="W78" s="255"/>
      <c r="X78" s="256"/>
      <c r="Y78" s="257"/>
      <c r="Z78" s="258"/>
      <c r="AA78" s="259"/>
      <c r="AB78" s="26"/>
      <c r="AC78" s="27"/>
      <c r="AD78" s="36" t="str">
        <f t="shared" si="7"/>
        <v/>
      </c>
      <c r="AE78" s="28"/>
      <c r="AF78" s="29"/>
      <c r="AG78" s="30"/>
      <c r="AH78" s="201" t="s">
        <v>327</v>
      </c>
      <c r="AI78" s="201"/>
      <c r="AJ78" s="201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15" t="s">
        <v>155</v>
      </c>
      <c r="S79" s="216">
        <v>110</v>
      </c>
      <c r="T79" s="217" t="s">
        <v>330</v>
      </c>
      <c r="U79" s="218" t="s">
        <v>331</v>
      </c>
      <c r="V79" s="219"/>
      <c r="W79" s="255"/>
      <c r="X79" s="256"/>
      <c r="Y79" s="257"/>
      <c r="Z79" s="258"/>
      <c r="AA79" s="259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201" t="s">
        <v>332</v>
      </c>
      <c r="AI79" s="201"/>
      <c r="AJ79" s="201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15"/>
      <c r="S80" s="216"/>
      <c r="T80" s="217"/>
      <c r="U80" s="218"/>
      <c r="V80" s="219"/>
      <c r="W80" s="255"/>
      <c r="X80" s="256"/>
      <c r="Y80" s="257"/>
      <c r="Z80" s="258"/>
      <c r="AA80" s="259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201" t="s">
        <v>341</v>
      </c>
      <c r="AI80" s="201"/>
      <c r="AJ80" s="201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15"/>
      <c r="S81" s="216"/>
      <c r="T81" s="217"/>
      <c r="U81" s="218"/>
      <c r="V81" s="219"/>
      <c r="W81" s="255"/>
      <c r="X81" s="256"/>
      <c r="Y81" s="257"/>
      <c r="Z81" s="258"/>
      <c r="AA81" s="259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201" t="s">
        <v>340</v>
      </c>
      <c r="AI81" s="201"/>
      <c r="AJ81" s="201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15"/>
      <c r="S82" s="216"/>
      <c r="T82" s="217"/>
      <c r="U82" s="218"/>
      <c r="V82" s="219"/>
      <c r="W82" s="255"/>
      <c r="X82" s="256"/>
      <c r="Y82" s="257"/>
      <c r="Z82" s="258"/>
      <c r="AA82" s="259"/>
      <c r="AB82" s="26"/>
      <c r="AC82" s="27"/>
      <c r="AD82" s="36" t="str">
        <f t="shared" si="7"/>
        <v/>
      </c>
      <c r="AE82" s="28"/>
      <c r="AF82" s="29"/>
      <c r="AG82" s="30"/>
      <c r="AH82" s="201" t="s">
        <v>350</v>
      </c>
      <c r="AI82" s="201"/>
      <c r="AJ82" s="201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0</v>
      </c>
      <c r="L83" s="35">
        <f t="shared" si="10"/>
        <v>220</v>
      </c>
      <c r="M83" s="37"/>
      <c r="N83" s="38"/>
      <c r="O83" s="152"/>
      <c r="P83" s="148"/>
      <c r="Q83" s="39"/>
      <c r="R83" s="215"/>
      <c r="S83" s="216"/>
      <c r="T83" s="217"/>
      <c r="U83" s="218"/>
      <c r="V83" s="219"/>
      <c r="W83" s="255"/>
      <c r="X83" s="256"/>
      <c r="Y83" s="257"/>
      <c r="Z83" s="258"/>
      <c r="AA83" s="259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201" t="s">
        <v>353</v>
      </c>
      <c r="AI83" s="201"/>
      <c r="AJ83" s="201"/>
    </row>
    <row r="84" spans="1:36" customFormat="1" ht="15" customHeight="1" x14ac:dyDescent="0.2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15"/>
      <c r="S84" s="221"/>
      <c r="T84" s="222"/>
      <c r="U84" s="223"/>
      <c r="V84" s="224"/>
      <c r="W84" s="255"/>
      <c r="X84" s="260"/>
      <c r="Y84" s="261"/>
      <c r="Z84" s="262"/>
      <c r="AA84" s="263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201" t="s">
        <v>407</v>
      </c>
      <c r="AI84" s="201"/>
      <c r="AJ84" s="201"/>
    </row>
    <row r="85" spans="1:36" s="180" customFormat="1" ht="15" customHeight="1" x14ac:dyDescent="0.2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15"/>
      <c r="S85" s="221"/>
      <c r="T85" s="222"/>
      <c r="U85" s="223"/>
      <c r="V85" s="224"/>
      <c r="W85" s="255"/>
      <c r="X85" s="260"/>
      <c r="Y85" s="261"/>
      <c r="Z85" s="262"/>
      <c r="AA85" s="263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201" t="s">
        <v>408</v>
      </c>
      <c r="AI85" s="201"/>
      <c r="AJ85" s="201"/>
    </row>
    <row r="86" spans="1:36" s="180" customFormat="1" ht="15" customHeight="1" x14ac:dyDescent="0.2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0</v>
      </c>
      <c r="L86" s="173">
        <f t="shared" si="10"/>
        <v>220</v>
      </c>
      <c r="M86" s="37"/>
      <c r="N86" s="174"/>
      <c r="O86" s="175"/>
      <c r="P86" s="176"/>
      <c r="Q86" s="177"/>
      <c r="R86" s="215"/>
      <c r="S86" s="221"/>
      <c r="T86" s="222"/>
      <c r="U86" s="223"/>
      <c r="V86" s="224"/>
      <c r="W86" s="255"/>
      <c r="X86" s="260"/>
      <c r="Y86" s="261"/>
      <c r="Z86" s="262"/>
      <c r="AA86" s="263"/>
      <c r="AB86" s="26"/>
      <c r="AC86" s="27"/>
      <c r="AD86" s="178" t="str">
        <f t="shared" si="13"/>
        <v/>
      </c>
      <c r="AE86" s="179"/>
      <c r="AF86" s="29"/>
      <c r="AG86" s="30"/>
      <c r="AH86" s="201" t="s">
        <v>409</v>
      </c>
      <c r="AI86" s="201"/>
      <c r="AJ86" s="201"/>
    </row>
    <row r="87" spans="1:36" s="180" customFormat="1" ht="15" customHeight="1" x14ac:dyDescent="0.2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15"/>
      <c r="S87" s="221"/>
      <c r="T87" s="222"/>
      <c r="U87" s="223"/>
      <c r="V87" s="224"/>
      <c r="W87" s="255"/>
      <c r="X87" s="260"/>
      <c r="Y87" s="261"/>
      <c r="Z87" s="262"/>
      <c r="AA87" s="263"/>
      <c r="AB87" s="26"/>
      <c r="AC87" s="27"/>
      <c r="AD87" s="178" t="str">
        <f t="shared" si="13"/>
        <v/>
      </c>
      <c r="AE87" s="179"/>
      <c r="AF87" s="29"/>
      <c r="AG87" s="30"/>
      <c r="AH87" s="201" t="s">
        <v>410</v>
      </c>
      <c r="AI87" s="201"/>
      <c r="AJ87" s="201"/>
    </row>
    <row r="88" spans="1:36" s="180" customFormat="1" ht="15" customHeight="1" x14ac:dyDescent="0.2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15"/>
      <c r="S88" s="221"/>
      <c r="T88" s="222"/>
      <c r="U88" s="223"/>
      <c r="V88" s="224"/>
      <c r="W88" s="255"/>
      <c r="X88" s="260"/>
      <c r="Y88" s="261"/>
      <c r="Z88" s="262"/>
      <c r="AA88" s="263"/>
      <c r="AB88" s="26"/>
      <c r="AC88" s="27"/>
      <c r="AD88" s="178" t="str">
        <f t="shared" si="13"/>
        <v/>
      </c>
      <c r="AE88" s="179"/>
      <c r="AF88" s="29"/>
      <c r="AG88" s="30"/>
      <c r="AH88" s="201" t="s">
        <v>361</v>
      </c>
      <c r="AI88" s="201"/>
      <c r="AJ88" s="201"/>
    </row>
    <row r="89" spans="1:36" s="180" customFormat="1" ht="15" customHeight="1" x14ac:dyDescent="0.2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15" t="s">
        <v>109</v>
      </c>
      <c r="S89" s="221">
        <v>60</v>
      </c>
      <c r="T89" s="222" t="s">
        <v>357</v>
      </c>
      <c r="U89" s="223" t="s">
        <v>127</v>
      </c>
      <c r="V89" s="224"/>
      <c r="W89" s="255"/>
      <c r="X89" s="260"/>
      <c r="Y89" s="261"/>
      <c r="Z89" s="262"/>
      <c r="AA89" s="263"/>
      <c r="AB89" s="26"/>
      <c r="AC89" s="27"/>
      <c r="AD89" s="178" t="str">
        <f t="shared" si="13"/>
        <v/>
      </c>
      <c r="AE89" s="179"/>
      <c r="AF89" s="29"/>
      <c r="AG89" s="30"/>
      <c r="AH89" s="201" t="s">
        <v>364</v>
      </c>
      <c r="AI89" s="201"/>
      <c r="AJ89" s="201"/>
    </row>
    <row r="90" spans="1:36" s="180" customFormat="1" ht="15" customHeight="1" x14ac:dyDescent="0.2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15"/>
      <c r="S90" s="221"/>
      <c r="T90" s="222"/>
      <c r="U90" s="223"/>
      <c r="V90" s="224"/>
      <c r="W90" s="255"/>
      <c r="X90" s="260"/>
      <c r="Y90" s="261"/>
      <c r="Z90" s="262"/>
      <c r="AA90" s="263"/>
      <c r="AB90" s="26"/>
      <c r="AC90" s="27"/>
      <c r="AD90" s="178" t="str">
        <f t="shared" si="13"/>
        <v/>
      </c>
      <c r="AE90" s="179"/>
      <c r="AF90" s="29"/>
      <c r="AG90" s="30"/>
      <c r="AH90" s="201" t="s">
        <v>367</v>
      </c>
      <c r="AI90" s="201"/>
      <c r="AJ90" s="201"/>
    </row>
    <row r="91" spans="1:36" s="180" customFormat="1" ht="15" customHeight="1" x14ac:dyDescent="0.2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15" t="s">
        <v>109</v>
      </c>
      <c r="S91" s="221">
        <v>120</v>
      </c>
      <c r="T91" s="222" t="s">
        <v>371</v>
      </c>
      <c r="U91" s="223" t="s">
        <v>135</v>
      </c>
      <c r="V91" s="224"/>
      <c r="W91" s="255"/>
      <c r="X91" s="260"/>
      <c r="Y91" s="261"/>
      <c r="Z91" s="262"/>
      <c r="AA91" s="263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201" t="s">
        <v>373</v>
      </c>
      <c r="AI91" s="201"/>
      <c r="AJ91" s="201"/>
    </row>
    <row r="92" spans="1:36" s="180" customFormat="1" ht="15" customHeight="1" x14ac:dyDescent="0.2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454</v>
      </c>
      <c r="P92" s="176" t="s">
        <v>331</v>
      </c>
      <c r="Q92" s="177"/>
      <c r="R92" s="215" t="s">
        <v>109</v>
      </c>
      <c r="S92" s="221">
        <v>95</v>
      </c>
      <c r="T92" s="222" t="s">
        <v>455</v>
      </c>
      <c r="U92" s="223"/>
      <c r="V92" s="224"/>
      <c r="W92" s="255"/>
      <c r="X92" s="260"/>
      <c r="Y92" s="261"/>
      <c r="Z92" s="262"/>
      <c r="AA92" s="263"/>
      <c r="AB92" s="26"/>
      <c r="AC92" s="27"/>
      <c r="AD92" s="178" t="str">
        <f t="shared" si="13"/>
        <v/>
      </c>
      <c r="AE92" s="179"/>
      <c r="AF92" s="29"/>
      <c r="AG92" s="30"/>
      <c r="AH92" s="201" t="s">
        <v>375</v>
      </c>
      <c r="AI92" s="201"/>
      <c r="AJ92" s="201"/>
    </row>
    <row r="93" spans="1:36" s="180" customFormat="1" ht="15" customHeight="1" x14ac:dyDescent="0.2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15"/>
      <c r="S93" s="221"/>
      <c r="T93" s="222"/>
      <c r="U93" s="223"/>
      <c r="V93" s="224"/>
      <c r="W93" s="255"/>
      <c r="X93" s="260"/>
      <c r="Y93" s="261"/>
      <c r="Z93" s="262"/>
      <c r="AA93" s="263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201" t="s">
        <v>380</v>
      </c>
      <c r="AI93" s="201"/>
      <c r="AJ93" s="201"/>
    </row>
    <row r="94" spans="1:36" s="180" customFormat="1" ht="15" customHeight="1" x14ac:dyDescent="0.2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15" t="s">
        <v>109</v>
      </c>
      <c r="S94" s="221">
        <v>110</v>
      </c>
      <c r="T94" s="222" t="s">
        <v>383</v>
      </c>
      <c r="U94" s="223" t="s">
        <v>135</v>
      </c>
      <c r="V94" s="224"/>
      <c r="W94" s="255"/>
      <c r="X94" s="260"/>
      <c r="Y94" s="261"/>
      <c r="Z94" s="262"/>
      <c r="AA94" s="263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6" t="s">
        <v>385</v>
      </c>
      <c r="AI94" s="196"/>
      <c r="AJ94" s="196"/>
    </row>
    <row r="95" spans="1:36" s="180" customFormat="1" ht="15" customHeight="1" x14ac:dyDescent="0.2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15"/>
      <c r="S95" s="221"/>
      <c r="T95" s="222"/>
      <c r="U95" s="223"/>
      <c r="V95" s="224"/>
      <c r="W95" s="255"/>
      <c r="X95" s="260"/>
      <c r="Y95" s="261"/>
      <c r="Z95" s="262"/>
      <c r="AA95" s="263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201" t="s">
        <v>388</v>
      </c>
      <c r="AI95" s="201"/>
      <c r="AJ95" s="201"/>
    </row>
    <row r="96" spans="1:36" s="180" customFormat="1" ht="15" customHeight="1" x14ac:dyDescent="0.2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15"/>
      <c r="S96" s="221"/>
      <c r="T96" s="222"/>
      <c r="U96" s="223"/>
      <c r="V96" s="224"/>
      <c r="W96" s="255"/>
      <c r="X96" s="260"/>
      <c r="Y96" s="261"/>
      <c r="Z96" s="262"/>
      <c r="AA96" s="263"/>
      <c r="AB96" s="26"/>
      <c r="AC96" s="27"/>
      <c r="AD96" s="178" t="str">
        <f t="shared" si="13"/>
        <v/>
      </c>
      <c r="AE96" s="179"/>
      <c r="AF96" s="29"/>
      <c r="AG96" s="30"/>
      <c r="AH96" s="201" t="s">
        <v>391</v>
      </c>
      <c r="AI96" s="201"/>
      <c r="AJ96" s="201"/>
    </row>
    <row r="97" spans="1:36" customFormat="1" ht="15" customHeight="1" x14ac:dyDescent="0.2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15" t="s">
        <v>109</v>
      </c>
      <c r="S97" s="221">
        <v>45</v>
      </c>
      <c r="T97" s="222" t="s">
        <v>394</v>
      </c>
      <c r="U97" s="223" t="s">
        <v>127</v>
      </c>
      <c r="V97" s="224"/>
      <c r="W97" s="255" t="s">
        <v>109</v>
      </c>
      <c r="X97" s="260">
        <v>40</v>
      </c>
      <c r="Y97" s="264" t="s">
        <v>395</v>
      </c>
      <c r="Z97" s="262" t="s">
        <v>135</v>
      </c>
      <c r="AA97" s="263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201" t="s">
        <v>396</v>
      </c>
      <c r="AI97" s="201"/>
      <c r="AJ97" s="201"/>
    </row>
    <row r="98" spans="1:36" customFormat="1" ht="15" customHeight="1" x14ac:dyDescent="0.2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15"/>
      <c r="S98" s="221"/>
      <c r="T98" s="222"/>
      <c r="U98" s="223"/>
      <c r="V98" s="224"/>
      <c r="W98" s="255"/>
      <c r="X98" s="260"/>
      <c r="Y98" s="261"/>
      <c r="Z98" s="262"/>
      <c r="AA98" s="263"/>
      <c r="AB98" s="26"/>
      <c r="AC98" s="27"/>
      <c r="AD98" s="178" t="str">
        <f t="shared" si="13"/>
        <v/>
      </c>
      <c r="AE98" s="179"/>
      <c r="AF98" s="29"/>
      <c r="AG98" s="30"/>
      <c r="AH98" s="201" t="s">
        <v>400</v>
      </c>
      <c r="AI98" s="201"/>
      <c r="AJ98" s="201"/>
    </row>
    <row r="99" spans="1:36" customFormat="1" ht="15" customHeight="1" x14ac:dyDescent="0.2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15"/>
      <c r="S99" s="221"/>
      <c r="T99" s="222"/>
      <c r="U99" s="223"/>
      <c r="V99" s="224"/>
      <c r="W99" s="255"/>
      <c r="X99" s="260"/>
      <c r="Y99" s="261"/>
      <c r="Z99" s="262"/>
      <c r="AA99" s="263"/>
      <c r="AB99" s="26"/>
      <c r="AC99" s="27"/>
      <c r="AD99" s="178" t="str">
        <f t="shared" si="13"/>
        <v/>
      </c>
      <c r="AE99" s="179"/>
      <c r="AF99" s="29"/>
      <c r="AG99" s="30"/>
      <c r="AH99" s="201" t="s">
        <v>403</v>
      </c>
      <c r="AI99" s="201"/>
      <c r="AJ99" s="201"/>
    </row>
    <row r="100" spans="1:36" customFormat="1" ht="15" customHeight="1" x14ac:dyDescent="0.2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15"/>
      <c r="S100" s="221"/>
      <c r="T100" s="222"/>
      <c r="U100" s="223"/>
      <c r="V100" s="224"/>
      <c r="W100" s="255"/>
      <c r="X100" s="260"/>
      <c r="Y100" s="261"/>
      <c r="Z100" s="262"/>
      <c r="AA100" s="263"/>
      <c r="AB100" s="26"/>
      <c r="AC100" s="27"/>
      <c r="AD100" s="178" t="str">
        <f t="shared" si="13"/>
        <v/>
      </c>
      <c r="AE100" s="179"/>
      <c r="AF100" s="29"/>
      <c r="AG100" s="30"/>
      <c r="AH100" s="203" t="s">
        <v>406</v>
      </c>
      <c r="AI100" s="203"/>
      <c r="AJ100" s="203"/>
    </row>
    <row r="101" spans="1:36" s="5" customFormat="1" ht="15" customHeight="1" x14ac:dyDescent="0.2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15"/>
      <c r="S101" s="216"/>
      <c r="T101" s="217"/>
      <c r="U101" s="218"/>
      <c r="V101" s="219"/>
      <c r="W101" s="255"/>
      <c r="X101" s="256"/>
      <c r="Y101" s="257"/>
      <c r="Z101" s="258"/>
      <c r="AA101" s="259"/>
      <c r="AB101" s="26"/>
      <c r="AC101" s="27"/>
      <c r="AD101" s="36" t="str">
        <f t="shared" si="13"/>
        <v/>
      </c>
      <c r="AE101" s="28"/>
      <c r="AF101" s="29"/>
      <c r="AG101" s="30"/>
      <c r="AH101" s="195" t="s">
        <v>425</v>
      </c>
      <c r="AI101" s="195"/>
      <c r="AJ101" s="195"/>
    </row>
    <row r="102" spans="1:36" s="4" customFormat="1" ht="15" customHeight="1" x14ac:dyDescent="0.2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15"/>
      <c r="S102" s="216"/>
      <c r="T102" s="217"/>
      <c r="U102" s="218"/>
      <c r="V102" s="219"/>
      <c r="W102" s="255"/>
      <c r="X102" s="256"/>
      <c r="Y102" s="257"/>
      <c r="Z102" s="258"/>
      <c r="AA102" s="259"/>
      <c r="AB102" s="26"/>
      <c r="AC102" s="27"/>
      <c r="AD102" s="36" t="str">
        <f t="shared" si="13"/>
        <v/>
      </c>
      <c r="AE102" s="28"/>
      <c r="AF102" s="29"/>
      <c r="AG102" s="30"/>
      <c r="AH102" s="201" t="s">
        <v>421</v>
      </c>
      <c r="AI102" s="195"/>
      <c r="AJ102" s="195"/>
    </row>
    <row r="103" spans="1:36" s="4" customFormat="1" ht="15" customHeight="1" x14ac:dyDescent="0.2">
      <c r="A103" s="14" t="s">
        <v>6</v>
      </c>
      <c r="B103" s="15" t="s">
        <v>64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15"/>
      <c r="S103" s="216"/>
      <c r="T103" s="217"/>
      <c r="U103" s="218"/>
      <c r="V103" s="219"/>
      <c r="W103" s="255"/>
      <c r="X103" s="256"/>
      <c r="Y103" s="257"/>
      <c r="Z103" s="258"/>
      <c r="AA103" s="259"/>
      <c r="AB103" s="26"/>
      <c r="AC103" s="27"/>
      <c r="AD103" s="36" t="str">
        <f t="shared" si="13"/>
        <v/>
      </c>
      <c r="AE103" s="28"/>
      <c r="AF103" s="29"/>
      <c r="AG103" s="30"/>
      <c r="AH103" s="201" t="s">
        <v>424</v>
      </c>
      <c r="AI103" s="201"/>
      <c r="AJ103" s="201"/>
    </row>
    <row r="104" spans="1:36" s="5" customFormat="1" ht="15" customHeight="1" x14ac:dyDescent="0.2">
      <c r="A104" s="14" t="s">
        <v>6</v>
      </c>
      <c r="B104" s="15" t="s">
        <v>63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15"/>
      <c r="S104" s="216"/>
      <c r="T104" s="217"/>
      <c r="U104" s="218"/>
      <c r="V104" s="219"/>
      <c r="W104" s="255"/>
      <c r="X104" s="256"/>
      <c r="Y104" s="257"/>
      <c r="Z104" s="258"/>
      <c r="AA104" s="259"/>
      <c r="AB104" s="26"/>
      <c r="AC104" s="27"/>
      <c r="AD104" s="36" t="str">
        <f t="shared" si="13"/>
        <v/>
      </c>
      <c r="AE104" s="28"/>
      <c r="AF104" s="29"/>
      <c r="AG104" s="30"/>
      <c r="AH104" s="201" t="s">
        <v>427</v>
      </c>
      <c r="AI104" s="201"/>
      <c r="AJ104" s="201"/>
    </row>
    <row r="105" spans="1:36" s="5" customFormat="1" ht="15" customHeight="1" x14ac:dyDescent="0.2">
      <c r="A105" s="14" t="s">
        <v>6</v>
      </c>
      <c r="B105" s="15" t="s">
        <v>65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15"/>
      <c r="S105" s="216"/>
      <c r="T105" s="217"/>
      <c r="U105" s="218"/>
      <c r="V105" s="219"/>
      <c r="W105" s="255"/>
      <c r="X105" s="256"/>
      <c r="Y105" s="257"/>
      <c r="Z105" s="258"/>
      <c r="AA105" s="259"/>
      <c r="AB105" s="26"/>
      <c r="AC105" s="27"/>
      <c r="AD105" s="36" t="str">
        <f t="shared" si="13"/>
        <v/>
      </c>
      <c r="AE105" s="28"/>
      <c r="AF105" s="29"/>
      <c r="AG105" s="30"/>
      <c r="AH105" s="195"/>
      <c r="AI105" s="195"/>
      <c r="AJ105" s="195"/>
    </row>
    <row r="106" spans="1:36" s="5" customFormat="1" ht="15" customHeight="1" x14ac:dyDescent="0.2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15"/>
      <c r="S106" s="216"/>
      <c r="T106" s="217"/>
      <c r="U106" s="218"/>
      <c r="V106" s="219"/>
      <c r="W106" s="255"/>
      <c r="X106" s="256"/>
      <c r="Y106" s="257"/>
      <c r="Z106" s="258"/>
      <c r="AA106" s="259"/>
      <c r="AB106" s="26"/>
      <c r="AC106" s="27"/>
      <c r="AD106" s="36" t="str">
        <f t="shared" si="13"/>
        <v/>
      </c>
      <c r="AE106" s="28"/>
      <c r="AF106" s="29"/>
      <c r="AG106" s="30"/>
      <c r="AH106" s="195"/>
      <c r="AI106" s="195"/>
      <c r="AJ106" s="195"/>
    </row>
    <row r="107" spans="1:36" s="5" customFormat="1" ht="15" customHeight="1" x14ac:dyDescent="0.2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15"/>
      <c r="S107" s="216"/>
      <c r="T107" s="217"/>
      <c r="U107" s="218"/>
      <c r="V107" s="219"/>
      <c r="W107" s="255"/>
      <c r="X107" s="256"/>
      <c r="Y107" s="257"/>
      <c r="Z107" s="258"/>
      <c r="AA107" s="259"/>
      <c r="AB107" s="26"/>
      <c r="AC107" s="27"/>
      <c r="AD107" s="36" t="str">
        <f t="shared" si="13"/>
        <v/>
      </c>
      <c r="AE107" s="28"/>
      <c r="AF107" s="29"/>
      <c r="AG107" s="30"/>
      <c r="AH107" s="195"/>
      <c r="AI107" s="195"/>
      <c r="AJ107" s="195"/>
    </row>
    <row r="108" spans="1:36" s="5" customFormat="1" ht="15" customHeight="1" x14ac:dyDescent="0.2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/>
      <c r="Q108" s="39">
        <v>44791</v>
      </c>
      <c r="R108" s="215"/>
      <c r="S108" s="216"/>
      <c r="T108" s="217"/>
      <c r="U108" s="218"/>
      <c r="V108" s="219"/>
      <c r="W108" s="255"/>
      <c r="X108" s="256"/>
      <c r="Y108" s="257"/>
      <c r="Z108" s="258"/>
      <c r="AA108" s="259"/>
      <c r="AB108" s="26"/>
      <c r="AC108" s="27"/>
      <c r="AD108" s="36" t="str">
        <f t="shared" si="13"/>
        <v/>
      </c>
      <c r="AE108" s="28"/>
      <c r="AF108" s="29"/>
      <c r="AG108" s="30"/>
      <c r="AH108" s="195"/>
      <c r="AI108" s="195"/>
      <c r="AJ108" s="195"/>
    </row>
    <row r="109" spans="1:36" s="4" customFormat="1" ht="15" customHeight="1" x14ac:dyDescent="0.2">
      <c r="A109" s="14" t="s">
        <v>6</v>
      </c>
      <c r="B109" s="15" t="s">
        <v>64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15"/>
      <c r="S109" s="216"/>
      <c r="T109" s="217"/>
      <c r="U109" s="218"/>
      <c r="V109" s="219"/>
      <c r="W109" s="255"/>
      <c r="X109" s="256"/>
      <c r="Y109" s="257"/>
      <c r="Z109" s="258"/>
      <c r="AA109" s="259"/>
      <c r="AB109" s="26"/>
      <c r="AC109" s="27"/>
      <c r="AD109" s="36" t="str">
        <f t="shared" si="13"/>
        <v/>
      </c>
      <c r="AE109" s="28"/>
      <c r="AF109" s="29"/>
      <c r="AG109" s="30"/>
      <c r="AH109" s="201" t="s">
        <v>434</v>
      </c>
      <c r="AI109" s="195"/>
      <c r="AJ109" s="195"/>
    </row>
    <row r="110" spans="1:36" s="4" customFormat="1" ht="15" customHeight="1" x14ac:dyDescent="0.2">
      <c r="A110" s="14" t="s">
        <v>6</v>
      </c>
      <c r="B110" s="15" t="s">
        <v>64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15"/>
      <c r="S110" s="216"/>
      <c r="T110" s="217"/>
      <c r="U110" s="218"/>
      <c r="V110" s="219"/>
      <c r="W110" s="255"/>
      <c r="X110" s="256"/>
      <c r="Y110" s="257"/>
      <c r="Z110" s="258"/>
      <c r="AA110" s="259"/>
      <c r="AB110" s="26"/>
      <c r="AC110" s="27"/>
      <c r="AD110" s="36" t="str">
        <f t="shared" si="13"/>
        <v/>
      </c>
      <c r="AE110" s="28"/>
      <c r="AF110" s="29"/>
      <c r="AG110" s="30"/>
      <c r="AH110" s="201" t="s">
        <v>437</v>
      </c>
      <c r="AI110" s="195"/>
      <c r="AJ110" s="195"/>
    </row>
    <row r="111" spans="1:36" s="4" customFormat="1" ht="15" customHeight="1" x14ac:dyDescent="0.2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15"/>
      <c r="S111" s="216"/>
      <c r="T111" s="217"/>
      <c r="U111" s="218"/>
      <c r="V111" s="219"/>
      <c r="W111" s="255"/>
      <c r="X111" s="256"/>
      <c r="Y111" s="257"/>
      <c r="Z111" s="258"/>
      <c r="AA111" s="259"/>
      <c r="AB111" s="26"/>
      <c r="AC111" s="27"/>
      <c r="AD111" s="36" t="str">
        <f t="shared" si="13"/>
        <v/>
      </c>
      <c r="AE111" s="28"/>
      <c r="AF111" s="29"/>
      <c r="AG111" s="30"/>
      <c r="AH111" s="195"/>
      <c r="AI111" s="195"/>
      <c r="AJ111" s="195"/>
    </row>
    <row r="112" spans="1:36" s="4" customFormat="1" ht="15" customHeight="1" x14ac:dyDescent="0.2">
      <c r="A112" s="14" t="s">
        <v>6</v>
      </c>
      <c r="B112" s="15" t="s">
        <v>65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15"/>
      <c r="S112" s="221"/>
      <c r="T112" s="222"/>
      <c r="U112" s="223"/>
      <c r="V112" s="224"/>
      <c r="W112" s="255"/>
      <c r="X112" s="260"/>
      <c r="Y112" s="261"/>
      <c r="Z112" s="262"/>
      <c r="AA112" s="263"/>
      <c r="AB112" s="26"/>
      <c r="AC112" s="27"/>
      <c r="AD112" s="178" t="str">
        <f t="shared" si="13"/>
        <v/>
      </c>
      <c r="AE112" s="179"/>
      <c r="AF112" s="29"/>
      <c r="AG112" s="30"/>
      <c r="AH112" s="196"/>
      <c r="AI112" s="196"/>
      <c r="AJ112" s="196"/>
    </row>
    <row r="113" spans="1:36" s="4" customFormat="1" ht="15" customHeight="1" x14ac:dyDescent="0.2">
      <c r="A113" s="14" t="s">
        <v>8</v>
      </c>
      <c r="B113" s="15" t="s">
        <v>65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130</v>
      </c>
      <c r="L113" s="35">
        <f t="shared" si="10"/>
        <v>40</v>
      </c>
      <c r="M113" s="37" t="s">
        <v>109</v>
      </c>
      <c r="N113" s="38">
        <v>42.5</v>
      </c>
      <c r="O113" s="152" t="s">
        <v>448</v>
      </c>
      <c r="P113" s="148" t="s">
        <v>331</v>
      </c>
      <c r="Q113" s="39"/>
      <c r="R113" s="215" t="s">
        <v>109</v>
      </c>
      <c r="S113" s="216">
        <v>42.5</v>
      </c>
      <c r="T113" s="217" t="s">
        <v>449</v>
      </c>
      <c r="U113" s="218" t="s">
        <v>127</v>
      </c>
      <c r="V113" s="219"/>
      <c r="W113" s="265" t="s">
        <v>109</v>
      </c>
      <c r="X113" s="266">
        <v>45</v>
      </c>
      <c r="Y113" s="267" t="s">
        <v>450</v>
      </c>
      <c r="Z113" s="268" t="s">
        <v>451</v>
      </c>
      <c r="AA113" s="259"/>
      <c r="AB113" s="26"/>
      <c r="AC113" s="27"/>
      <c r="AD113" s="36" t="str">
        <f t="shared" si="13"/>
        <v/>
      </c>
      <c r="AE113" s="28"/>
      <c r="AF113" s="29"/>
      <c r="AG113" s="30"/>
      <c r="AH113" s="195"/>
      <c r="AI113" s="195"/>
      <c r="AJ113" s="195"/>
    </row>
    <row r="114" spans="1:36" ht="15" customHeight="1" x14ac:dyDescent="0.2">
      <c r="A114" s="14" t="s">
        <v>6</v>
      </c>
      <c r="B114" s="15" t="s">
        <v>65</v>
      </c>
      <c r="C114" s="16" t="s">
        <v>47</v>
      </c>
      <c r="D114" s="17" t="s">
        <v>123</v>
      </c>
      <c r="E114" s="18" t="s">
        <v>452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453</v>
      </c>
      <c r="P114" s="148" t="s">
        <v>127</v>
      </c>
      <c r="Q114" s="39"/>
      <c r="R114" s="215" t="s">
        <v>109</v>
      </c>
      <c r="S114" s="216">
        <v>68.33</v>
      </c>
      <c r="T114" s="217" t="s">
        <v>453</v>
      </c>
      <c r="U114" s="218" t="s">
        <v>135</v>
      </c>
      <c r="V114" s="219"/>
      <c r="W114" s="255" t="s">
        <v>109</v>
      </c>
      <c r="X114" s="256">
        <v>68.33</v>
      </c>
      <c r="Y114" s="257" t="s">
        <v>453</v>
      </c>
      <c r="Z114" s="258" t="s">
        <v>152</v>
      </c>
      <c r="AA114" s="259"/>
      <c r="AB114" s="26"/>
      <c r="AC114" s="27"/>
      <c r="AD114" s="36" t="str">
        <f t="shared" si="13"/>
        <v/>
      </c>
      <c r="AE114" s="28"/>
      <c r="AF114" s="29"/>
      <c r="AG114" s="30"/>
      <c r="AH114" s="201" t="s">
        <v>181</v>
      </c>
      <c r="AI114" s="195"/>
      <c r="AJ114" s="195"/>
    </row>
    <row r="115" spans="1:36" ht="15" customHeight="1" x14ac:dyDescent="0.2">
      <c r="A115" s="14" t="s">
        <v>8</v>
      </c>
      <c r="B115" s="15" t="s">
        <v>65</v>
      </c>
      <c r="C115" s="16" t="s">
        <v>47</v>
      </c>
      <c r="D115" s="17" t="s">
        <v>456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457</v>
      </c>
      <c r="P115" s="148" t="s">
        <v>331</v>
      </c>
      <c r="Q115" s="39"/>
      <c r="R115" s="215"/>
      <c r="S115" s="216"/>
      <c r="T115" s="217"/>
      <c r="U115" s="218"/>
      <c r="V115" s="219"/>
      <c r="W115" s="255"/>
      <c r="X115" s="256"/>
      <c r="Y115" s="257"/>
      <c r="Z115" s="258"/>
      <c r="AA115" s="259"/>
      <c r="AB115" s="26"/>
      <c r="AC115" s="27"/>
      <c r="AD115" s="36" t="str">
        <f t="shared" si="13"/>
        <v/>
      </c>
      <c r="AE115" s="28"/>
      <c r="AF115" s="29"/>
      <c r="AG115" s="30"/>
      <c r="AH115" s="196"/>
      <c r="AI115" s="196"/>
      <c r="AJ115" s="196"/>
    </row>
    <row r="116" spans="1:36" ht="15" customHeight="1" x14ac:dyDescent="0.2">
      <c r="A116" s="14"/>
      <c r="B116" s="15"/>
      <c r="C116" s="16"/>
      <c r="D116" s="17"/>
      <c r="E116" s="18"/>
      <c r="F116" s="19"/>
      <c r="G116" s="32">
        <f t="shared" si="14"/>
        <v>0</v>
      </c>
      <c r="H116" s="12"/>
      <c r="I116" s="33">
        <f t="shared" si="11"/>
        <v>0</v>
      </c>
      <c r="J116" s="11"/>
      <c r="K116" s="34">
        <f t="shared" si="12"/>
        <v>0</v>
      </c>
      <c r="L116" s="35" t="str">
        <f t="shared" si="10"/>
        <v/>
      </c>
      <c r="M116" s="37"/>
      <c r="N116" s="38"/>
      <c r="O116" s="152"/>
      <c r="P116" s="148"/>
      <c r="Q116" s="39"/>
      <c r="R116" s="215"/>
      <c r="S116" s="216"/>
      <c r="T116" s="217"/>
      <c r="U116" s="218"/>
      <c r="V116" s="219"/>
      <c r="W116" s="255"/>
      <c r="X116" s="256"/>
      <c r="Y116" s="257"/>
      <c r="Z116" s="258"/>
      <c r="AA116" s="259"/>
      <c r="AB116" s="26"/>
      <c r="AC116" s="27"/>
      <c r="AD116" s="36" t="str">
        <f t="shared" si="13"/>
        <v/>
      </c>
      <c r="AE116" s="28"/>
      <c r="AF116" s="29"/>
      <c r="AG116" s="30"/>
      <c r="AH116" s="196"/>
      <c r="AI116" s="196"/>
      <c r="AJ116" s="196"/>
    </row>
    <row r="117" spans="1:36" s="4" customFormat="1" ht="15" customHeight="1" x14ac:dyDescent="0.2">
      <c r="A117" s="14"/>
      <c r="B117" s="15"/>
      <c r="C117" s="16"/>
      <c r="D117" s="17"/>
      <c r="E117" s="18"/>
      <c r="F117" s="19"/>
      <c r="G117" s="32">
        <f t="shared" si="14"/>
        <v>0</v>
      </c>
      <c r="H117" s="12"/>
      <c r="I117" s="33">
        <f t="shared" si="11"/>
        <v>0</v>
      </c>
      <c r="J117" s="11"/>
      <c r="K117" s="34">
        <f t="shared" si="12"/>
        <v>0</v>
      </c>
      <c r="L117" s="35" t="str">
        <f t="shared" si="10"/>
        <v/>
      </c>
      <c r="M117" s="37"/>
      <c r="N117" s="38"/>
      <c r="O117" s="152"/>
      <c r="P117" s="148"/>
      <c r="Q117" s="39"/>
      <c r="R117" s="215"/>
      <c r="S117" s="216"/>
      <c r="T117" s="217"/>
      <c r="U117" s="218"/>
      <c r="V117" s="219"/>
      <c r="W117" s="255"/>
      <c r="X117" s="256"/>
      <c r="Y117" s="257"/>
      <c r="Z117" s="258"/>
      <c r="AA117" s="259"/>
      <c r="AB117" s="26"/>
      <c r="AC117" s="27"/>
      <c r="AD117" s="36" t="str">
        <f t="shared" si="13"/>
        <v/>
      </c>
      <c r="AE117" s="28"/>
      <c r="AF117" s="29"/>
      <c r="AG117" s="30"/>
      <c r="AH117" s="195"/>
      <c r="AI117" s="195"/>
      <c r="AJ117" s="195"/>
    </row>
    <row r="118" spans="1:36" s="4" customFormat="1" ht="15" customHeight="1" x14ac:dyDescent="0.2">
      <c r="A118" s="14"/>
      <c r="B118" s="15"/>
      <c r="C118" s="16"/>
      <c r="D118" s="17"/>
      <c r="E118" s="18"/>
      <c r="F118" s="19"/>
      <c r="G118" s="32">
        <f t="shared" si="14"/>
        <v>0</v>
      </c>
      <c r="H118" s="12"/>
      <c r="I118" s="33">
        <f t="shared" si="11"/>
        <v>0</v>
      </c>
      <c r="J118" s="11"/>
      <c r="K118" s="34">
        <f t="shared" si="12"/>
        <v>0</v>
      </c>
      <c r="L118" s="35" t="str">
        <f t="shared" si="10"/>
        <v/>
      </c>
      <c r="M118" s="37"/>
      <c r="N118" s="38"/>
      <c r="O118" s="152"/>
      <c r="P118" s="148"/>
      <c r="Q118" s="39"/>
      <c r="R118" s="215"/>
      <c r="S118" s="216"/>
      <c r="T118" s="217"/>
      <c r="U118" s="218"/>
      <c r="V118" s="219"/>
      <c r="W118" s="255"/>
      <c r="X118" s="256"/>
      <c r="Y118" s="257"/>
      <c r="Z118" s="258"/>
      <c r="AA118" s="259"/>
      <c r="AB118" s="26"/>
      <c r="AC118" s="27"/>
      <c r="AD118" s="36" t="str">
        <f t="shared" si="13"/>
        <v/>
      </c>
      <c r="AE118" s="28"/>
      <c r="AF118" s="29"/>
      <c r="AG118" s="30"/>
      <c r="AH118" s="195"/>
      <c r="AI118" s="195"/>
      <c r="AJ118" s="195"/>
    </row>
    <row r="119" spans="1:36" s="4" customFormat="1" ht="15" customHeight="1" x14ac:dyDescent="0.2">
      <c r="A119" s="14"/>
      <c r="B119" s="15"/>
      <c r="C119" s="16"/>
      <c r="D119" s="17"/>
      <c r="E119" s="18"/>
      <c r="F119" s="19"/>
      <c r="G119" s="32">
        <f t="shared" si="14"/>
        <v>0</v>
      </c>
      <c r="H119" s="12"/>
      <c r="I119" s="33">
        <f t="shared" si="11"/>
        <v>0</v>
      </c>
      <c r="J119" s="11"/>
      <c r="K119" s="34">
        <f t="shared" si="12"/>
        <v>0</v>
      </c>
      <c r="L119" s="35" t="str">
        <f t="shared" si="10"/>
        <v/>
      </c>
      <c r="M119" s="37"/>
      <c r="N119" s="38"/>
      <c r="O119" s="152"/>
      <c r="P119" s="148"/>
      <c r="Q119" s="39"/>
      <c r="R119" s="215"/>
      <c r="S119" s="216"/>
      <c r="T119" s="217"/>
      <c r="U119" s="218"/>
      <c r="V119" s="219"/>
      <c r="W119" s="255"/>
      <c r="X119" s="256"/>
      <c r="Y119" s="257"/>
      <c r="Z119" s="258"/>
      <c r="AA119" s="259"/>
      <c r="AB119" s="26"/>
      <c r="AC119" s="27"/>
      <c r="AD119" s="36" t="str">
        <f t="shared" si="13"/>
        <v/>
      </c>
      <c r="AE119" s="28"/>
      <c r="AF119" s="29"/>
      <c r="AG119" s="30"/>
      <c r="AH119" s="195"/>
      <c r="AI119" s="195"/>
      <c r="AJ119" s="195"/>
    </row>
    <row r="120" spans="1:36" s="5" customFormat="1" ht="15" customHeight="1" x14ac:dyDescent="0.2">
      <c r="A120" s="14"/>
      <c r="B120" s="15"/>
      <c r="C120" s="16"/>
      <c r="D120" s="17"/>
      <c r="E120" s="18"/>
      <c r="F120" s="19"/>
      <c r="G120" s="32">
        <f t="shared" si="14"/>
        <v>0</v>
      </c>
      <c r="H120" s="12"/>
      <c r="I120" s="33">
        <f t="shared" si="11"/>
        <v>0</v>
      </c>
      <c r="J120" s="11"/>
      <c r="K120" s="34">
        <f t="shared" si="12"/>
        <v>0</v>
      </c>
      <c r="L120" s="35" t="str">
        <f t="shared" si="10"/>
        <v/>
      </c>
      <c r="M120" s="37"/>
      <c r="N120" s="38"/>
      <c r="O120" s="152"/>
      <c r="P120" s="148"/>
      <c r="Q120" s="39"/>
      <c r="R120" s="215"/>
      <c r="S120" s="216"/>
      <c r="T120" s="217"/>
      <c r="U120" s="218"/>
      <c r="V120" s="219"/>
      <c r="W120" s="255"/>
      <c r="X120" s="256"/>
      <c r="Y120" s="257"/>
      <c r="Z120" s="258"/>
      <c r="AA120" s="259"/>
      <c r="AB120" s="26"/>
      <c r="AC120" s="27"/>
      <c r="AD120" s="36" t="str">
        <f t="shared" si="13"/>
        <v/>
      </c>
      <c r="AE120" s="28"/>
      <c r="AF120" s="29"/>
      <c r="AG120" s="30"/>
      <c r="AH120" s="195"/>
      <c r="AI120" s="195"/>
      <c r="AJ120" s="195"/>
    </row>
    <row r="121" spans="1:36" s="4" customFormat="1" ht="15" customHeight="1" x14ac:dyDescent="0.2">
      <c r="A121" s="14"/>
      <c r="B121" s="15"/>
      <c r="C121" s="16"/>
      <c r="D121" s="17"/>
      <c r="E121" s="18"/>
      <c r="F121" s="19"/>
      <c r="G121" s="32">
        <f t="shared" si="14"/>
        <v>0</v>
      </c>
      <c r="H121" s="12"/>
      <c r="I121" s="33">
        <f t="shared" si="11"/>
        <v>0</v>
      </c>
      <c r="J121" s="11"/>
      <c r="K121" s="34">
        <f t="shared" si="12"/>
        <v>0</v>
      </c>
      <c r="L121" s="35" t="str">
        <f t="shared" si="10"/>
        <v/>
      </c>
      <c r="M121" s="37"/>
      <c r="N121" s="38"/>
      <c r="O121" s="152"/>
      <c r="P121" s="148"/>
      <c r="Q121" s="39"/>
      <c r="R121" s="215"/>
      <c r="S121" s="216"/>
      <c r="T121" s="217"/>
      <c r="U121" s="218"/>
      <c r="V121" s="219"/>
      <c r="W121" s="255"/>
      <c r="X121" s="256"/>
      <c r="Y121" s="257"/>
      <c r="Z121" s="258"/>
      <c r="AA121" s="259"/>
      <c r="AB121" s="26"/>
      <c r="AC121" s="27"/>
      <c r="AD121" s="36" t="str">
        <f t="shared" si="13"/>
        <v/>
      </c>
      <c r="AE121" s="28"/>
      <c r="AF121" s="29"/>
      <c r="AG121" s="30"/>
      <c r="AH121" s="195"/>
      <c r="AI121" s="195"/>
      <c r="AJ121" s="195"/>
    </row>
    <row r="122" spans="1:36" s="4" customFormat="1" ht="15" customHeight="1" x14ac:dyDescent="0.2">
      <c r="A122" s="14"/>
      <c r="B122" s="15"/>
      <c r="C122" s="16"/>
      <c r="D122" s="17"/>
      <c r="E122" s="18"/>
      <c r="F122" s="19"/>
      <c r="G122" s="32">
        <f t="shared" si="14"/>
        <v>0</v>
      </c>
      <c r="H122" s="12"/>
      <c r="I122" s="33">
        <f t="shared" si="11"/>
        <v>0</v>
      </c>
      <c r="J122" s="11"/>
      <c r="K122" s="34">
        <f t="shared" si="12"/>
        <v>0</v>
      </c>
      <c r="L122" s="35" t="str">
        <f t="shared" si="10"/>
        <v/>
      </c>
      <c r="M122" s="37"/>
      <c r="N122" s="38"/>
      <c r="O122" s="152"/>
      <c r="P122" s="148"/>
      <c r="Q122" s="39"/>
      <c r="R122" s="215"/>
      <c r="S122" s="216"/>
      <c r="T122" s="217"/>
      <c r="U122" s="218"/>
      <c r="V122" s="219"/>
      <c r="W122" s="255"/>
      <c r="X122" s="256"/>
      <c r="Y122" s="257"/>
      <c r="Z122" s="258"/>
      <c r="AA122" s="259"/>
      <c r="AB122" s="26"/>
      <c r="AC122" s="27"/>
      <c r="AD122" s="36" t="str">
        <f t="shared" si="13"/>
        <v/>
      </c>
      <c r="AE122" s="28"/>
      <c r="AF122" s="29"/>
      <c r="AG122" s="30"/>
      <c r="AH122" s="195"/>
      <c r="AI122" s="195"/>
      <c r="AJ122" s="195"/>
    </row>
    <row r="123" spans="1:36" s="4" customFormat="1" ht="15" customHeight="1" x14ac:dyDescent="0.2">
      <c r="A123" s="14"/>
      <c r="B123" s="15"/>
      <c r="C123" s="16"/>
      <c r="D123" s="17"/>
      <c r="E123" s="18"/>
      <c r="F123" s="19"/>
      <c r="G123" s="32">
        <f t="shared" si="14"/>
        <v>0</v>
      </c>
      <c r="H123" s="12"/>
      <c r="I123" s="33">
        <f t="shared" si="11"/>
        <v>0</v>
      </c>
      <c r="J123" s="11"/>
      <c r="K123" s="34">
        <f t="shared" si="12"/>
        <v>0</v>
      </c>
      <c r="L123" s="35" t="str">
        <f t="shared" si="10"/>
        <v/>
      </c>
      <c r="M123" s="37"/>
      <c r="N123" s="38"/>
      <c r="O123" s="152"/>
      <c r="P123" s="148"/>
      <c r="Q123" s="39"/>
      <c r="R123" s="215"/>
      <c r="S123" s="216"/>
      <c r="T123" s="217"/>
      <c r="U123" s="218"/>
      <c r="V123" s="219"/>
      <c r="W123" s="255"/>
      <c r="X123" s="256"/>
      <c r="Y123" s="257"/>
      <c r="Z123" s="258"/>
      <c r="AA123" s="259"/>
      <c r="AB123" s="26"/>
      <c r="AC123" s="27"/>
      <c r="AD123" s="36" t="str">
        <f t="shared" si="13"/>
        <v/>
      </c>
      <c r="AE123" s="28"/>
      <c r="AF123" s="29"/>
      <c r="AG123" s="30"/>
      <c r="AH123" s="195"/>
      <c r="AI123" s="195"/>
      <c r="AJ123" s="195"/>
    </row>
    <row r="124" spans="1:36" s="5" customFormat="1" ht="15" customHeight="1" x14ac:dyDescent="0.2">
      <c r="A124" s="14"/>
      <c r="B124" s="15"/>
      <c r="C124" s="16"/>
      <c r="D124" s="17"/>
      <c r="E124" s="18"/>
      <c r="F124" s="19"/>
      <c r="G124" s="32">
        <f t="shared" si="14"/>
        <v>0</v>
      </c>
      <c r="H124" s="12"/>
      <c r="I124" s="33">
        <f t="shared" si="11"/>
        <v>0</v>
      </c>
      <c r="J124" s="11"/>
      <c r="K124" s="34">
        <f t="shared" si="12"/>
        <v>0</v>
      </c>
      <c r="L124" s="35" t="str">
        <f t="shared" si="10"/>
        <v/>
      </c>
      <c r="M124" s="37"/>
      <c r="N124" s="38"/>
      <c r="O124" s="152"/>
      <c r="P124" s="148"/>
      <c r="Q124" s="39"/>
      <c r="R124" s="215"/>
      <c r="S124" s="216"/>
      <c r="T124" s="217"/>
      <c r="U124" s="218"/>
      <c r="V124" s="219"/>
      <c r="W124" s="255"/>
      <c r="X124" s="256"/>
      <c r="Y124" s="257"/>
      <c r="Z124" s="258"/>
      <c r="AA124" s="259"/>
      <c r="AB124" s="26"/>
      <c r="AC124" s="27"/>
      <c r="AD124" s="36" t="str">
        <f t="shared" si="13"/>
        <v/>
      </c>
      <c r="AE124" s="28"/>
      <c r="AF124" s="29"/>
      <c r="AG124" s="30"/>
      <c r="AH124" s="195"/>
      <c r="AI124" s="195"/>
      <c r="AJ124" s="195"/>
    </row>
    <row r="125" spans="1:36" s="5" customFormat="1" ht="15" customHeight="1" x14ac:dyDescent="0.2">
      <c r="A125" s="14"/>
      <c r="B125" s="15"/>
      <c r="C125" s="16"/>
      <c r="D125" s="17"/>
      <c r="E125" s="18"/>
      <c r="F125" s="19"/>
      <c r="G125" s="32">
        <f t="shared" si="14"/>
        <v>0</v>
      </c>
      <c r="H125" s="12"/>
      <c r="I125" s="33">
        <f t="shared" si="11"/>
        <v>0</v>
      </c>
      <c r="J125" s="11"/>
      <c r="K125" s="34">
        <f t="shared" si="12"/>
        <v>0</v>
      </c>
      <c r="L125" s="35" t="str">
        <f t="shared" si="10"/>
        <v/>
      </c>
      <c r="M125" s="37"/>
      <c r="N125" s="38"/>
      <c r="O125" s="152"/>
      <c r="P125" s="148"/>
      <c r="Q125" s="39"/>
      <c r="R125" s="215"/>
      <c r="S125" s="216"/>
      <c r="T125" s="217"/>
      <c r="U125" s="218"/>
      <c r="V125" s="219"/>
      <c r="W125" s="255"/>
      <c r="X125" s="256"/>
      <c r="Y125" s="257"/>
      <c r="Z125" s="258"/>
      <c r="AA125" s="259"/>
      <c r="AB125" s="26"/>
      <c r="AC125" s="27"/>
      <c r="AD125" s="36" t="str">
        <f t="shared" si="13"/>
        <v/>
      </c>
      <c r="AE125" s="28"/>
      <c r="AF125" s="29"/>
      <c r="AG125" s="30"/>
      <c r="AH125" s="195"/>
      <c r="AI125" s="195"/>
      <c r="AJ125" s="195"/>
    </row>
    <row r="126" spans="1:36" s="5" customFormat="1" ht="15" customHeight="1" x14ac:dyDescent="0.2">
      <c r="A126" s="14"/>
      <c r="B126" s="15"/>
      <c r="C126" s="16"/>
      <c r="D126" s="17"/>
      <c r="E126" s="18"/>
      <c r="F126" s="19"/>
      <c r="G126" s="32">
        <f t="shared" si="14"/>
        <v>0</v>
      </c>
      <c r="H126" s="12"/>
      <c r="I126" s="33">
        <f t="shared" si="11"/>
        <v>0</v>
      </c>
      <c r="J126" s="11"/>
      <c r="K126" s="34">
        <f t="shared" si="12"/>
        <v>0</v>
      </c>
      <c r="L126" s="35" t="str">
        <f t="shared" si="10"/>
        <v/>
      </c>
      <c r="M126" s="37"/>
      <c r="N126" s="38"/>
      <c r="O126" s="152"/>
      <c r="P126" s="148"/>
      <c r="Q126" s="39"/>
      <c r="R126" s="215"/>
      <c r="S126" s="216"/>
      <c r="T126" s="217"/>
      <c r="U126" s="218"/>
      <c r="V126" s="219"/>
      <c r="W126" s="255"/>
      <c r="X126" s="256"/>
      <c r="Y126" s="257"/>
      <c r="Z126" s="258"/>
      <c r="AA126" s="259"/>
      <c r="AB126" s="26"/>
      <c r="AC126" s="27"/>
      <c r="AD126" s="36" t="str">
        <f t="shared" si="13"/>
        <v/>
      </c>
      <c r="AE126" s="28"/>
      <c r="AF126" s="29"/>
      <c r="AG126" s="30"/>
      <c r="AH126" s="195"/>
      <c r="AI126" s="195"/>
      <c r="AJ126" s="195"/>
    </row>
    <row r="127" spans="1:36" s="5" customFormat="1" ht="15" customHeight="1" x14ac:dyDescent="0.2">
      <c r="A127" s="14"/>
      <c r="B127" s="15"/>
      <c r="C127" s="16"/>
      <c r="D127" s="17"/>
      <c r="E127" s="18"/>
      <c r="F127" s="19"/>
      <c r="G127" s="32">
        <f t="shared" si="14"/>
        <v>0</v>
      </c>
      <c r="H127" s="12"/>
      <c r="I127" s="33">
        <f t="shared" si="11"/>
        <v>0</v>
      </c>
      <c r="J127" s="11"/>
      <c r="K127" s="34">
        <f t="shared" si="12"/>
        <v>0</v>
      </c>
      <c r="L127" s="35" t="str">
        <f t="shared" si="10"/>
        <v/>
      </c>
      <c r="M127" s="37"/>
      <c r="N127" s="38"/>
      <c r="O127" s="152"/>
      <c r="P127" s="148"/>
      <c r="Q127" s="39"/>
      <c r="R127" s="215"/>
      <c r="S127" s="216"/>
      <c r="T127" s="217"/>
      <c r="U127" s="218"/>
      <c r="V127" s="219"/>
      <c r="W127" s="255"/>
      <c r="X127" s="256"/>
      <c r="Y127" s="257"/>
      <c r="Z127" s="258"/>
      <c r="AA127" s="259"/>
      <c r="AB127" s="26"/>
      <c r="AC127" s="27"/>
      <c r="AD127" s="36" t="str">
        <f t="shared" si="13"/>
        <v/>
      </c>
      <c r="AE127" s="28"/>
      <c r="AF127" s="29"/>
      <c r="AG127" s="30"/>
      <c r="AH127" s="195"/>
      <c r="AI127" s="195"/>
      <c r="AJ127" s="195"/>
    </row>
    <row r="128" spans="1:36" s="5" customFormat="1" ht="15" customHeight="1" x14ac:dyDescent="0.2">
      <c r="A128" s="14"/>
      <c r="B128" s="15"/>
      <c r="C128" s="16"/>
      <c r="D128" s="17"/>
      <c r="E128" s="18"/>
      <c r="F128" s="19"/>
      <c r="G128" s="32">
        <f t="shared" si="14"/>
        <v>0</v>
      </c>
      <c r="H128" s="12"/>
      <c r="I128" s="33">
        <f t="shared" si="11"/>
        <v>0</v>
      </c>
      <c r="J128" s="11"/>
      <c r="K128" s="34">
        <f t="shared" si="12"/>
        <v>0</v>
      </c>
      <c r="L128" s="35" t="str">
        <f t="shared" si="10"/>
        <v/>
      </c>
      <c r="M128" s="37"/>
      <c r="N128" s="38"/>
      <c r="O128" s="152"/>
      <c r="P128" s="148"/>
      <c r="Q128" s="39"/>
      <c r="R128" s="215"/>
      <c r="S128" s="216"/>
      <c r="T128" s="217"/>
      <c r="U128" s="218"/>
      <c r="V128" s="219"/>
      <c r="W128" s="255"/>
      <c r="X128" s="256"/>
      <c r="Y128" s="257"/>
      <c r="Z128" s="258"/>
      <c r="AA128" s="259"/>
      <c r="AB128" s="26"/>
      <c r="AC128" s="27"/>
      <c r="AD128" s="36" t="str">
        <f t="shared" si="13"/>
        <v/>
      </c>
      <c r="AE128" s="28"/>
      <c r="AF128" s="29"/>
      <c r="AG128" s="30"/>
      <c r="AH128" s="195"/>
      <c r="AI128" s="195"/>
      <c r="AJ128" s="195"/>
    </row>
    <row r="129" spans="1:36" s="5" customFormat="1" ht="15" customHeight="1" x14ac:dyDescent="0.2">
      <c r="A129" s="14"/>
      <c r="B129" s="15"/>
      <c r="C129" s="16"/>
      <c r="D129" s="17"/>
      <c r="E129" s="18"/>
      <c r="F129" s="19"/>
      <c r="G129" s="32">
        <f t="shared" si="14"/>
        <v>0</v>
      </c>
      <c r="H129" s="12"/>
      <c r="I129" s="33">
        <f t="shared" si="11"/>
        <v>0</v>
      </c>
      <c r="J129" s="11"/>
      <c r="K129" s="34">
        <f t="shared" si="12"/>
        <v>0</v>
      </c>
      <c r="L129" s="35" t="str">
        <f t="shared" si="10"/>
        <v/>
      </c>
      <c r="M129" s="37"/>
      <c r="N129" s="38"/>
      <c r="O129" s="152"/>
      <c r="P129" s="148"/>
      <c r="Q129" s="39"/>
      <c r="R129" s="215"/>
      <c r="S129" s="216"/>
      <c r="T129" s="217"/>
      <c r="U129" s="218"/>
      <c r="V129" s="219"/>
      <c r="W129" s="255"/>
      <c r="X129" s="256"/>
      <c r="Y129" s="257"/>
      <c r="Z129" s="258"/>
      <c r="AA129" s="259"/>
      <c r="AB129" s="26"/>
      <c r="AC129" s="27"/>
      <c r="AD129" s="36" t="str">
        <f t="shared" si="13"/>
        <v/>
      </c>
      <c r="AE129" s="28"/>
      <c r="AF129" s="29"/>
      <c r="AG129" s="30"/>
      <c r="AH129" s="195"/>
      <c r="AI129" s="195"/>
      <c r="AJ129" s="195"/>
    </row>
    <row r="130" spans="1:36" s="5" customFormat="1" ht="15" customHeight="1" x14ac:dyDescent="0.2">
      <c r="A130" s="14"/>
      <c r="B130" s="15"/>
      <c r="C130" s="16"/>
      <c r="D130" s="17"/>
      <c r="E130" s="18"/>
      <c r="F130" s="19"/>
      <c r="G130" s="32">
        <f t="shared" si="14"/>
        <v>0</v>
      </c>
      <c r="H130" s="12"/>
      <c r="I130" s="33">
        <f t="shared" si="11"/>
        <v>0</v>
      </c>
      <c r="J130" s="11"/>
      <c r="K130" s="34">
        <f t="shared" si="12"/>
        <v>0</v>
      </c>
      <c r="L130" s="35" t="str">
        <f t="shared" si="10"/>
        <v/>
      </c>
      <c r="M130" s="37"/>
      <c r="N130" s="38"/>
      <c r="O130" s="152"/>
      <c r="P130" s="148"/>
      <c r="Q130" s="39"/>
      <c r="R130" s="215"/>
      <c r="S130" s="216"/>
      <c r="T130" s="217"/>
      <c r="U130" s="218"/>
      <c r="V130" s="219"/>
      <c r="W130" s="255"/>
      <c r="X130" s="256"/>
      <c r="Y130" s="257"/>
      <c r="Z130" s="258"/>
      <c r="AA130" s="259"/>
      <c r="AB130" s="26"/>
      <c r="AC130" s="27"/>
      <c r="AD130" s="36" t="str">
        <f t="shared" si="13"/>
        <v/>
      </c>
      <c r="AE130" s="28"/>
      <c r="AF130" s="29"/>
      <c r="AG130" s="30"/>
      <c r="AH130" s="195"/>
      <c r="AI130" s="195"/>
      <c r="AJ130" s="195"/>
    </row>
    <row r="131" spans="1:36" s="5" customFormat="1" ht="15" customHeight="1" x14ac:dyDescent="0.2">
      <c r="A131" s="14"/>
      <c r="B131" s="15"/>
      <c r="C131" s="16"/>
      <c r="D131" s="17"/>
      <c r="E131" s="18"/>
      <c r="F131" s="19"/>
      <c r="G131" s="32">
        <f t="shared" si="14"/>
        <v>0</v>
      </c>
      <c r="H131" s="12"/>
      <c r="I131" s="33">
        <f t="shared" si="11"/>
        <v>0</v>
      </c>
      <c r="J131" s="11"/>
      <c r="K131" s="34">
        <f t="shared" si="12"/>
        <v>0</v>
      </c>
      <c r="L131" s="35" t="str">
        <f t="shared" ref="L131:L194" si="17">IF(D131="","",I131-K131)</f>
        <v/>
      </c>
      <c r="M131" s="37"/>
      <c r="N131" s="38"/>
      <c r="O131" s="152"/>
      <c r="P131" s="148"/>
      <c r="Q131" s="39"/>
      <c r="R131" s="215"/>
      <c r="S131" s="216"/>
      <c r="T131" s="217"/>
      <c r="U131" s="218"/>
      <c r="V131" s="219"/>
      <c r="W131" s="255"/>
      <c r="X131" s="256"/>
      <c r="Y131" s="257"/>
      <c r="Z131" s="258"/>
      <c r="AA131" s="259"/>
      <c r="AB131" s="26"/>
      <c r="AC131" s="27"/>
      <c r="AD131" s="36" t="str">
        <f t="shared" si="13"/>
        <v/>
      </c>
      <c r="AE131" s="28"/>
      <c r="AF131" s="29"/>
      <c r="AG131" s="30"/>
      <c r="AH131" s="195"/>
      <c r="AI131" s="195"/>
      <c r="AJ131" s="195"/>
    </row>
    <row r="132" spans="1:36" s="5" customFormat="1" ht="15" customHeight="1" x14ac:dyDescent="0.2">
      <c r="A132" s="14"/>
      <c r="B132" s="15"/>
      <c r="C132" s="16"/>
      <c r="D132" s="17"/>
      <c r="E132" s="18"/>
      <c r="F132" s="19"/>
      <c r="G132" s="32">
        <f t="shared" si="14"/>
        <v>0</v>
      </c>
      <c r="H132" s="12"/>
      <c r="I132" s="33">
        <f t="shared" ref="I132:I195" si="18">IF(OR(H132="Non",H132=""),G132,MAX(0,G132-15))</f>
        <v>0</v>
      </c>
      <c r="J132" s="11"/>
      <c r="K132" s="34">
        <f t="shared" si="12"/>
        <v>0</v>
      </c>
      <c r="L132" s="35" t="str">
        <f t="shared" si="17"/>
        <v/>
      </c>
      <c r="M132" s="37"/>
      <c r="N132" s="38"/>
      <c r="O132" s="152"/>
      <c r="P132" s="148"/>
      <c r="Q132" s="39"/>
      <c r="R132" s="215"/>
      <c r="S132" s="216"/>
      <c r="T132" s="217"/>
      <c r="U132" s="218"/>
      <c r="V132" s="219"/>
      <c r="W132" s="255"/>
      <c r="X132" s="256"/>
      <c r="Y132" s="257"/>
      <c r="Z132" s="258"/>
      <c r="AA132" s="259"/>
      <c r="AB132" s="26"/>
      <c r="AC132" s="27"/>
      <c r="AD132" s="36" t="str">
        <f t="shared" si="13"/>
        <v/>
      </c>
      <c r="AE132" s="28"/>
      <c r="AF132" s="29"/>
      <c r="AG132" s="30"/>
      <c r="AH132" s="195"/>
      <c r="AI132" s="195"/>
      <c r="AJ132" s="195"/>
    </row>
    <row r="133" spans="1:36" s="5" customFormat="1" ht="15" customHeight="1" x14ac:dyDescent="0.2">
      <c r="A133" s="14"/>
      <c r="B133" s="15"/>
      <c r="C133" s="16"/>
      <c r="D133" s="17"/>
      <c r="E133" s="18"/>
      <c r="F133" s="19"/>
      <c r="G133" s="32">
        <f t="shared" si="14"/>
        <v>0</v>
      </c>
      <c r="H133" s="12"/>
      <c r="I133" s="33">
        <f t="shared" si="18"/>
        <v>0</v>
      </c>
      <c r="J133" s="11"/>
      <c r="K133" s="34">
        <f t="shared" si="12"/>
        <v>0</v>
      </c>
      <c r="L133" s="35" t="str">
        <f t="shared" si="17"/>
        <v/>
      </c>
      <c r="M133" s="37"/>
      <c r="N133" s="38"/>
      <c r="O133" s="152"/>
      <c r="P133" s="148"/>
      <c r="Q133" s="39"/>
      <c r="R133" s="215"/>
      <c r="S133" s="216"/>
      <c r="T133" s="217"/>
      <c r="U133" s="218"/>
      <c r="V133" s="219"/>
      <c r="W133" s="255"/>
      <c r="X133" s="256"/>
      <c r="Y133" s="257"/>
      <c r="Z133" s="258"/>
      <c r="AA133" s="259"/>
      <c r="AB133" s="26"/>
      <c r="AC133" s="27"/>
      <c r="AD133" s="36" t="str">
        <f t="shared" si="13"/>
        <v/>
      </c>
      <c r="AE133" s="28"/>
      <c r="AF133" s="29"/>
      <c r="AG133" s="30"/>
      <c r="AH133" s="195"/>
      <c r="AI133" s="195"/>
      <c r="AJ133" s="195"/>
    </row>
    <row r="134" spans="1:36" s="5" customFormat="1" ht="15" customHeight="1" x14ac:dyDescent="0.2">
      <c r="A134" s="14"/>
      <c r="B134" s="15"/>
      <c r="C134" s="16"/>
      <c r="D134" s="17"/>
      <c r="E134" s="18"/>
      <c r="F134" s="19"/>
      <c r="G134" s="32">
        <f t="shared" si="14"/>
        <v>0</v>
      </c>
      <c r="H134" s="12"/>
      <c r="I134" s="33">
        <f t="shared" si="18"/>
        <v>0</v>
      </c>
      <c r="J134" s="11"/>
      <c r="K134" s="34">
        <f t="shared" ref="K134:K197" si="19">SUM(N134,S134,X134)</f>
        <v>0</v>
      </c>
      <c r="L134" s="35" t="str">
        <f t="shared" si="17"/>
        <v/>
      </c>
      <c r="M134" s="37"/>
      <c r="N134" s="38"/>
      <c r="O134" s="152"/>
      <c r="P134" s="148"/>
      <c r="Q134" s="39"/>
      <c r="R134" s="215"/>
      <c r="S134" s="216"/>
      <c r="T134" s="217"/>
      <c r="U134" s="218"/>
      <c r="V134" s="219"/>
      <c r="W134" s="255"/>
      <c r="X134" s="256"/>
      <c r="Y134" s="257"/>
      <c r="Z134" s="258"/>
      <c r="AA134" s="259"/>
      <c r="AB134" s="26"/>
      <c r="AC134" s="27"/>
      <c r="AD134" s="36" t="str">
        <f t="shared" si="13"/>
        <v/>
      </c>
      <c r="AE134" s="28"/>
      <c r="AF134" s="29"/>
      <c r="AG134" s="30"/>
      <c r="AH134" s="195"/>
      <c r="AI134" s="195"/>
      <c r="AJ134" s="195"/>
    </row>
    <row r="135" spans="1:36" s="5" customFormat="1" ht="15" customHeight="1" x14ac:dyDescent="0.2">
      <c r="A135" s="14"/>
      <c r="B135" s="15"/>
      <c r="C135" s="16"/>
      <c r="D135" s="17"/>
      <c r="E135" s="18"/>
      <c r="F135" s="19"/>
      <c r="G135" s="32">
        <f t="shared" si="14"/>
        <v>0</v>
      </c>
      <c r="H135" s="12"/>
      <c r="I135" s="33">
        <f t="shared" si="18"/>
        <v>0</v>
      </c>
      <c r="J135" s="11"/>
      <c r="K135" s="34">
        <f t="shared" si="19"/>
        <v>0</v>
      </c>
      <c r="L135" s="35" t="str">
        <f t="shared" si="17"/>
        <v/>
      </c>
      <c r="M135" s="37"/>
      <c r="N135" s="38"/>
      <c r="O135" s="152"/>
      <c r="P135" s="148"/>
      <c r="Q135" s="39"/>
      <c r="R135" s="215"/>
      <c r="S135" s="216"/>
      <c r="T135" s="217"/>
      <c r="U135" s="218"/>
      <c r="V135" s="219"/>
      <c r="W135" s="255"/>
      <c r="X135" s="256"/>
      <c r="Y135" s="257"/>
      <c r="Z135" s="258"/>
      <c r="AA135" s="259"/>
      <c r="AB135" s="26"/>
      <c r="AC135" s="27"/>
      <c r="AD135" s="36" t="str">
        <f t="shared" si="13"/>
        <v/>
      </c>
      <c r="AE135" s="28"/>
      <c r="AF135" s="29"/>
      <c r="AG135" s="30"/>
      <c r="AH135" s="195"/>
      <c r="AI135" s="195"/>
      <c r="AJ135" s="195"/>
    </row>
    <row r="136" spans="1:36" s="4" customFormat="1" ht="15" customHeight="1" x14ac:dyDescent="0.2">
      <c r="A136" s="14"/>
      <c r="B136" s="15"/>
      <c r="C136" s="16"/>
      <c r="D136" s="17"/>
      <c r="E136" s="18"/>
      <c r="F136" s="19"/>
      <c r="G136" s="32">
        <f t="shared" si="14"/>
        <v>0</v>
      </c>
      <c r="H136" s="12"/>
      <c r="I136" s="33">
        <f t="shared" si="18"/>
        <v>0</v>
      </c>
      <c r="J136" s="11"/>
      <c r="K136" s="34">
        <f t="shared" si="19"/>
        <v>0</v>
      </c>
      <c r="L136" s="35" t="str">
        <f t="shared" si="17"/>
        <v/>
      </c>
      <c r="M136" s="37"/>
      <c r="N136" s="38"/>
      <c r="O136" s="152"/>
      <c r="P136" s="148"/>
      <c r="Q136" s="39"/>
      <c r="R136" s="215"/>
      <c r="S136" s="216"/>
      <c r="T136" s="217"/>
      <c r="U136" s="218"/>
      <c r="V136" s="219"/>
      <c r="W136" s="255"/>
      <c r="X136" s="256"/>
      <c r="Y136" s="257"/>
      <c r="Z136" s="258"/>
      <c r="AA136" s="259"/>
      <c r="AB136" s="26"/>
      <c r="AC136" s="27"/>
      <c r="AD136" s="36" t="str">
        <f t="shared" si="13"/>
        <v/>
      </c>
      <c r="AE136" s="28"/>
      <c r="AF136" s="29"/>
      <c r="AG136" s="30"/>
      <c r="AH136" s="195"/>
      <c r="AI136" s="195"/>
      <c r="AJ136" s="195"/>
    </row>
    <row r="137" spans="1:36" s="4" customFormat="1" ht="15" customHeight="1" x14ac:dyDescent="0.2">
      <c r="A137" s="14"/>
      <c r="B137" s="15"/>
      <c r="C137" s="16"/>
      <c r="D137" s="17"/>
      <c r="E137" s="18"/>
      <c r="F137" s="19"/>
      <c r="G137" s="32">
        <f t="shared" si="14"/>
        <v>0</v>
      </c>
      <c r="H137" s="12"/>
      <c r="I137" s="33">
        <f t="shared" si="18"/>
        <v>0</v>
      </c>
      <c r="J137" s="11"/>
      <c r="K137" s="34">
        <f t="shared" si="19"/>
        <v>0</v>
      </c>
      <c r="L137" s="35" t="str">
        <f t="shared" si="17"/>
        <v/>
      </c>
      <c r="M137" s="37"/>
      <c r="N137" s="38"/>
      <c r="O137" s="152"/>
      <c r="P137" s="148"/>
      <c r="Q137" s="39"/>
      <c r="R137" s="215"/>
      <c r="S137" s="216"/>
      <c r="T137" s="217"/>
      <c r="U137" s="218"/>
      <c r="V137" s="219"/>
      <c r="W137" s="255"/>
      <c r="X137" s="256"/>
      <c r="Y137" s="257"/>
      <c r="Z137" s="258"/>
      <c r="AA137" s="259"/>
      <c r="AB137" s="26"/>
      <c r="AC137" s="27"/>
      <c r="AD137" s="36" t="str">
        <f t="shared" si="13"/>
        <v/>
      </c>
      <c r="AE137" s="28"/>
      <c r="AF137" s="29"/>
      <c r="AG137" s="30"/>
      <c r="AH137" s="195"/>
      <c r="AI137" s="195"/>
      <c r="AJ137" s="195"/>
    </row>
    <row r="138" spans="1:36" s="4" customFormat="1" ht="15" customHeight="1" x14ac:dyDescent="0.2">
      <c r="A138" s="14"/>
      <c r="B138" s="15"/>
      <c r="C138" s="16"/>
      <c r="D138" s="17"/>
      <c r="E138" s="18"/>
      <c r="F138" s="19"/>
      <c r="G138" s="32">
        <f t="shared" si="14"/>
        <v>0</v>
      </c>
      <c r="H138" s="12"/>
      <c r="I138" s="33">
        <f t="shared" si="18"/>
        <v>0</v>
      </c>
      <c r="J138" s="11"/>
      <c r="K138" s="34">
        <f t="shared" si="19"/>
        <v>0</v>
      </c>
      <c r="L138" s="35" t="str">
        <f t="shared" si="17"/>
        <v/>
      </c>
      <c r="M138" s="37"/>
      <c r="N138" s="38"/>
      <c r="O138" s="152"/>
      <c r="P138" s="148"/>
      <c r="Q138" s="39"/>
      <c r="R138" s="215"/>
      <c r="S138" s="216"/>
      <c r="T138" s="217"/>
      <c r="U138" s="218"/>
      <c r="V138" s="219"/>
      <c r="W138" s="255"/>
      <c r="X138" s="256"/>
      <c r="Y138" s="257"/>
      <c r="Z138" s="258"/>
      <c r="AA138" s="259"/>
      <c r="AB138" s="26"/>
      <c r="AC138" s="27"/>
      <c r="AD138" s="36" t="str">
        <f t="shared" si="13"/>
        <v/>
      </c>
      <c r="AE138" s="28"/>
      <c r="AF138" s="29"/>
      <c r="AG138" s="30"/>
      <c r="AH138" s="195"/>
      <c r="AI138" s="195"/>
      <c r="AJ138" s="195"/>
    </row>
    <row r="139" spans="1:36" s="4" customFormat="1" ht="15" customHeight="1" x14ac:dyDescent="0.2">
      <c r="A139" s="14"/>
      <c r="B139" s="15"/>
      <c r="C139" s="16"/>
      <c r="D139" s="17"/>
      <c r="E139" s="18"/>
      <c r="F139" s="19"/>
      <c r="G139" s="32">
        <f t="shared" si="14"/>
        <v>0</v>
      </c>
      <c r="H139" s="12"/>
      <c r="I139" s="33">
        <f t="shared" si="18"/>
        <v>0</v>
      </c>
      <c r="J139" s="11"/>
      <c r="K139" s="34">
        <f t="shared" si="19"/>
        <v>0</v>
      </c>
      <c r="L139" s="35" t="str">
        <f t="shared" si="17"/>
        <v/>
      </c>
      <c r="M139" s="37"/>
      <c r="N139" s="38"/>
      <c r="O139" s="152"/>
      <c r="P139" s="148"/>
      <c r="Q139" s="39"/>
      <c r="R139" s="215"/>
      <c r="S139" s="216"/>
      <c r="T139" s="217"/>
      <c r="U139" s="218"/>
      <c r="V139" s="219"/>
      <c r="W139" s="255"/>
      <c r="X139" s="256"/>
      <c r="Y139" s="257"/>
      <c r="Z139" s="258"/>
      <c r="AA139" s="259"/>
      <c r="AB139" s="26"/>
      <c r="AC139" s="27"/>
      <c r="AD139" s="36" t="str">
        <f t="shared" si="13"/>
        <v/>
      </c>
      <c r="AE139" s="28"/>
      <c r="AF139" s="29"/>
      <c r="AG139" s="30"/>
      <c r="AH139" s="195"/>
      <c r="AI139" s="195"/>
      <c r="AJ139" s="195"/>
    </row>
    <row r="140" spans="1:36" s="4" customFormat="1" ht="15" customHeight="1" x14ac:dyDescent="0.2">
      <c r="A140" s="14"/>
      <c r="B140" s="15"/>
      <c r="C140" s="16"/>
      <c r="D140" s="17"/>
      <c r="E140" s="18"/>
      <c r="F140" s="19"/>
      <c r="G140" s="32">
        <f t="shared" si="14"/>
        <v>0</v>
      </c>
      <c r="H140" s="12"/>
      <c r="I140" s="33">
        <f t="shared" si="18"/>
        <v>0</v>
      </c>
      <c r="J140" s="11"/>
      <c r="K140" s="34">
        <f t="shared" si="19"/>
        <v>0</v>
      </c>
      <c r="L140" s="35" t="str">
        <f t="shared" si="17"/>
        <v/>
      </c>
      <c r="M140" s="37"/>
      <c r="N140" s="38"/>
      <c r="O140" s="152"/>
      <c r="P140" s="148"/>
      <c r="Q140" s="39"/>
      <c r="R140" s="215"/>
      <c r="S140" s="216"/>
      <c r="T140" s="217"/>
      <c r="U140" s="218"/>
      <c r="V140" s="219"/>
      <c r="W140" s="255"/>
      <c r="X140" s="256"/>
      <c r="Y140" s="257"/>
      <c r="Z140" s="258"/>
      <c r="AA140" s="259"/>
      <c r="AB140" s="26"/>
      <c r="AC140" s="27"/>
      <c r="AD140" s="36" t="str">
        <f t="shared" si="13"/>
        <v/>
      </c>
      <c r="AE140" s="28"/>
      <c r="AF140" s="29"/>
      <c r="AG140" s="30"/>
      <c r="AH140" s="195"/>
      <c r="AI140" s="195"/>
      <c r="AJ140" s="195"/>
    </row>
    <row r="141" spans="1:36" s="4" customFormat="1" ht="15" customHeight="1" x14ac:dyDescent="0.2">
      <c r="A141" s="14"/>
      <c r="B141" s="15"/>
      <c r="C141" s="16"/>
      <c r="D141" s="17"/>
      <c r="E141" s="18"/>
      <c r="F141" s="19"/>
      <c r="G141" s="32">
        <f t="shared" si="14"/>
        <v>0</v>
      </c>
      <c r="H141" s="12"/>
      <c r="I141" s="33">
        <f t="shared" si="18"/>
        <v>0</v>
      </c>
      <c r="J141" s="11"/>
      <c r="K141" s="34">
        <f t="shared" si="19"/>
        <v>0</v>
      </c>
      <c r="L141" s="35" t="str">
        <f t="shared" si="17"/>
        <v/>
      </c>
      <c r="M141" s="37"/>
      <c r="N141" s="38"/>
      <c r="O141" s="152"/>
      <c r="P141" s="148"/>
      <c r="Q141" s="39"/>
      <c r="R141" s="215"/>
      <c r="S141" s="216"/>
      <c r="T141" s="217"/>
      <c r="U141" s="218"/>
      <c r="V141" s="219"/>
      <c r="W141" s="255"/>
      <c r="X141" s="256"/>
      <c r="Y141" s="257"/>
      <c r="Z141" s="258"/>
      <c r="AA141" s="259"/>
      <c r="AB141" s="26"/>
      <c r="AC141" s="27"/>
      <c r="AD141" s="36" t="str">
        <f t="shared" si="13"/>
        <v/>
      </c>
      <c r="AE141" s="28"/>
      <c r="AF141" s="29"/>
      <c r="AG141" s="30"/>
      <c r="AH141" s="195"/>
      <c r="AI141" s="195"/>
      <c r="AJ141" s="195"/>
    </row>
    <row r="142" spans="1:36" s="4" customFormat="1" ht="15" customHeight="1" x14ac:dyDescent="0.2">
      <c r="A142" s="14"/>
      <c r="B142" s="15"/>
      <c r="C142" s="16"/>
      <c r="D142" s="17"/>
      <c r="E142" s="18"/>
      <c r="F142" s="19"/>
      <c r="G142" s="32">
        <f t="shared" si="14"/>
        <v>0</v>
      </c>
      <c r="H142" s="12"/>
      <c r="I142" s="33">
        <f t="shared" si="18"/>
        <v>0</v>
      </c>
      <c r="J142" s="11"/>
      <c r="K142" s="34">
        <f t="shared" si="19"/>
        <v>0</v>
      </c>
      <c r="L142" s="35" t="str">
        <f t="shared" si="17"/>
        <v/>
      </c>
      <c r="M142" s="37"/>
      <c r="N142" s="38"/>
      <c r="O142" s="152"/>
      <c r="P142" s="148"/>
      <c r="Q142" s="39"/>
      <c r="R142" s="215"/>
      <c r="S142" s="216"/>
      <c r="T142" s="217"/>
      <c r="U142" s="218"/>
      <c r="V142" s="219"/>
      <c r="W142" s="255"/>
      <c r="X142" s="256"/>
      <c r="Y142" s="257"/>
      <c r="Z142" s="258"/>
      <c r="AA142" s="259"/>
      <c r="AB142" s="26"/>
      <c r="AC142" s="27"/>
      <c r="AD142" s="36" t="str">
        <f t="shared" si="13"/>
        <v/>
      </c>
      <c r="AE142" s="28"/>
      <c r="AF142" s="29"/>
      <c r="AG142" s="30"/>
      <c r="AH142" s="195"/>
      <c r="AI142" s="195"/>
      <c r="AJ142" s="195"/>
    </row>
    <row r="143" spans="1:36" s="5" customFormat="1" ht="15" customHeight="1" x14ac:dyDescent="0.2">
      <c r="A143" s="14"/>
      <c r="B143" s="15"/>
      <c r="C143" s="16"/>
      <c r="D143" s="17"/>
      <c r="E143" s="18"/>
      <c r="F143" s="19"/>
      <c r="G143" s="32">
        <f t="shared" si="14"/>
        <v>0</v>
      </c>
      <c r="H143" s="12"/>
      <c r="I143" s="33">
        <f t="shared" si="18"/>
        <v>0</v>
      </c>
      <c r="J143" s="11"/>
      <c r="K143" s="34">
        <f t="shared" si="19"/>
        <v>0</v>
      </c>
      <c r="L143" s="35" t="str">
        <f t="shared" si="17"/>
        <v/>
      </c>
      <c r="M143" s="37"/>
      <c r="N143" s="38"/>
      <c r="O143" s="152"/>
      <c r="P143" s="148"/>
      <c r="Q143" s="39"/>
      <c r="R143" s="215"/>
      <c r="S143" s="216"/>
      <c r="T143" s="217"/>
      <c r="U143" s="218"/>
      <c r="V143" s="219"/>
      <c r="W143" s="255"/>
      <c r="X143" s="256"/>
      <c r="Y143" s="257"/>
      <c r="Z143" s="258"/>
      <c r="AA143" s="259"/>
      <c r="AB143" s="26"/>
      <c r="AC143" s="27"/>
      <c r="AD143" s="36" t="str">
        <f t="shared" si="13"/>
        <v/>
      </c>
      <c r="AE143" s="28"/>
      <c r="AF143" s="29"/>
      <c r="AG143" s="30"/>
      <c r="AH143" s="195"/>
      <c r="AI143" s="195"/>
      <c r="AJ143" s="195"/>
    </row>
    <row r="144" spans="1:36" s="5" customFormat="1" ht="15" customHeight="1" x14ac:dyDescent="0.2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15"/>
      <c r="S144" s="216"/>
      <c r="T144" s="217"/>
      <c r="U144" s="218"/>
      <c r="V144" s="219"/>
      <c r="W144" s="255"/>
      <c r="X144" s="256"/>
      <c r="Y144" s="257"/>
      <c r="Z144" s="258"/>
      <c r="AA144" s="259"/>
      <c r="AB144" s="26"/>
      <c r="AC144" s="27"/>
      <c r="AD144" s="36" t="str">
        <f t="shared" si="13"/>
        <v/>
      </c>
      <c r="AE144" s="28"/>
      <c r="AF144" s="29"/>
      <c r="AG144" s="30"/>
      <c r="AH144" s="195"/>
      <c r="AI144" s="195"/>
      <c r="AJ144" s="195"/>
    </row>
    <row r="145" spans="1:36" s="5" customFormat="1" ht="15" customHeight="1" x14ac:dyDescent="0.2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15"/>
      <c r="S145" s="216"/>
      <c r="T145" s="217"/>
      <c r="U145" s="218"/>
      <c r="V145" s="219"/>
      <c r="W145" s="255"/>
      <c r="X145" s="256"/>
      <c r="Y145" s="257"/>
      <c r="Z145" s="258"/>
      <c r="AA145" s="259"/>
      <c r="AB145" s="26"/>
      <c r="AC145" s="27"/>
      <c r="AD145" s="36" t="str">
        <f t="shared" si="13"/>
        <v/>
      </c>
      <c r="AE145" s="28"/>
      <c r="AF145" s="29"/>
      <c r="AG145" s="30"/>
      <c r="AH145" s="195"/>
      <c r="AI145" s="195"/>
      <c r="AJ145" s="195"/>
    </row>
    <row r="146" spans="1:36" s="4" customFormat="1" ht="15" customHeight="1" x14ac:dyDescent="0.2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15"/>
      <c r="S146" s="216"/>
      <c r="T146" s="217"/>
      <c r="U146" s="218"/>
      <c r="V146" s="219"/>
      <c r="W146" s="255"/>
      <c r="X146" s="256"/>
      <c r="Y146" s="257"/>
      <c r="Z146" s="258"/>
      <c r="AA146" s="259"/>
      <c r="AB146" s="26"/>
      <c r="AC146" s="27"/>
      <c r="AD146" s="36" t="str">
        <f t="shared" si="13"/>
        <v/>
      </c>
      <c r="AE146" s="28"/>
      <c r="AF146" s="29"/>
      <c r="AG146" s="30"/>
      <c r="AH146" s="195"/>
      <c r="AI146" s="195"/>
      <c r="AJ146" s="195"/>
    </row>
    <row r="147" spans="1:36" s="4" customFormat="1" ht="15" customHeight="1" x14ac:dyDescent="0.2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15"/>
      <c r="S147" s="216"/>
      <c r="T147" s="217"/>
      <c r="U147" s="218"/>
      <c r="V147" s="219"/>
      <c r="W147" s="255"/>
      <c r="X147" s="256"/>
      <c r="Y147" s="257"/>
      <c r="Z147" s="258"/>
      <c r="AA147" s="259"/>
      <c r="AB147" s="26"/>
      <c r="AC147" s="27"/>
      <c r="AD147" s="36" t="str">
        <f t="shared" si="13"/>
        <v/>
      </c>
      <c r="AE147" s="28"/>
      <c r="AF147" s="29"/>
      <c r="AG147" s="30"/>
      <c r="AH147" s="195"/>
      <c r="AI147" s="195"/>
      <c r="AJ147" s="195"/>
    </row>
    <row r="148" spans="1:36" s="4" customFormat="1" ht="15" customHeight="1" x14ac:dyDescent="0.2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15"/>
      <c r="S148" s="216"/>
      <c r="T148" s="217"/>
      <c r="U148" s="218"/>
      <c r="V148" s="219"/>
      <c r="W148" s="255"/>
      <c r="X148" s="256"/>
      <c r="Y148" s="257"/>
      <c r="Z148" s="258"/>
      <c r="AA148" s="259"/>
      <c r="AB148" s="26"/>
      <c r="AC148" s="27"/>
      <c r="AD148" s="36" t="str">
        <f t="shared" si="13"/>
        <v/>
      </c>
      <c r="AE148" s="28"/>
      <c r="AF148" s="29"/>
      <c r="AG148" s="30"/>
      <c r="AH148" s="195"/>
      <c r="AI148" s="195"/>
      <c r="AJ148" s="195"/>
    </row>
    <row r="149" spans="1:36" s="4" customFormat="1" ht="15" customHeight="1" x14ac:dyDescent="0.2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15"/>
      <c r="S149" s="216"/>
      <c r="T149" s="217"/>
      <c r="U149" s="218"/>
      <c r="V149" s="219"/>
      <c r="W149" s="255"/>
      <c r="X149" s="256"/>
      <c r="Y149" s="257"/>
      <c r="Z149" s="258"/>
      <c r="AA149" s="259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5"/>
      <c r="AI149" s="195"/>
      <c r="AJ149" s="195"/>
    </row>
    <row r="150" spans="1:36" s="4" customFormat="1" ht="15" customHeight="1" x14ac:dyDescent="0.2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15"/>
      <c r="S150" s="216"/>
      <c r="T150" s="217"/>
      <c r="U150" s="218"/>
      <c r="V150" s="219"/>
      <c r="W150" s="255"/>
      <c r="X150" s="256"/>
      <c r="Y150" s="257"/>
      <c r="Z150" s="258"/>
      <c r="AA150" s="259"/>
      <c r="AB150" s="26"/>
      <c r="AC150" s="27"/>
      <c r="AD150" s="36" t="str">
        <f t="shared" si="20"/>
        <v/>
      </c>
      <c r="AE150" s="28"/>
      <c r="AF150" s="29"/>
      <c r="AG150" s="30"/>
      <c r="AH150" s="195"/>
      <c r="AI150" s="195"/>
      <c r="AJ150" s="195"/>
    </row>
    <row r="151" spans="1:36" s="4" customFormat="1" ht="15" customHeight="1" x14ac:dyDescent="0.2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15"/>
      <c r="S151" s="216"/>
      <c r="T151" s="217"/>
      <c r="U151" s="218"/>
      <c r="V151" s="219"/>
      <c r="W151" s="255"/>
      <c r="X151" s="256"/>
      <c r="Y151" s="257"/>
      <c r="Z151" s="258"/>
      <c r="AA151" s="259"/>
      <c r="AB151" s="26"/>
      <c r="AC151" s="27"/>
      <c r="AD151" s="36" t="str">
        <f t="shared" si="20"/>
        <v/>
      </c>
      <c r="AE151" s="28"/>
      <c r="AF151" s="29"/>
      <c r="AG151" s="30"/>
      <c r="AH151" s="195"/>
      <c r="AI151" s="195"/>
      <c r="AJ151" s="195"/>
    </row>
    <row r="152" spans="1:36" s="4" customFormat="1" ht="15" customHeight="1" x14ac:dyDescent="0.2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15"/>
      <c r="S152" s="216"/>
      <c r="T152" s="217"/>
      <c r="U152" s="218"/>
      <c r="V152" s="219"/>
      <c r="W152" s="255"/>
      <c r="X152" s="256"/>
      <c r="Y152" s="257"/>
      <c r="Z152" s="258"/>
      <c r="AA152" s="259"/>
      <c r="AB152" s="26"/>
      <c r="AC152" s="27"/>
      <c r="AD152" s="36" t="str">
        <f t="shared" si="20"/>
        <v/>
      </c>
      <c r="AE152" s="28"/>
      <c r="AF152" s="29"/>
      <c r="AG152" s="30"/>
      <c r="AH152" s="195"/>
      <c r="AI152" s="195"/>
      <c r="AJ152" s="195"/>
    </row>
    <row r="153" spans="1:36" s="4" customFormat="1" ht="15" customHeight="1" x14ac:dyDescent="0.2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15"/>
      <c r="S153" s="216"/>
      <c r="T153" s="217"/>
      <c r="U153" s="218"/>
      <c r="V153" s="219"/>
      <c r="W153" s="255"/>
      <c r="X153" s="256"/>
      <c r="Y153" s="257"/>
      <c r="Z153" s="258"/>
      <c r="AA153" s="259"/>
      <c r="AB153" s="26"/>
      <c r="AC153" s="27"/>
      <c r="AD153" s="36" t="str">
        <f t="shared" si="20"/>
        <v/>
      </c>
      <c r="AE153" s="28"/>
      <c r="AF153" s="29"/>
      <c r="AG153" s="30"/>
      <c r="AH153" s="195"/>
      <c r="AI153" s="195"/>
      <c r="AJ153" s="195"/>
    </row>
    <row r="154" spans="1:36" s="4" customFormat="1" ht="15" customHeight="1" x14ac:dyDescent="0.2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15"/>
      <c r="S154" s="216"/>
      <c r="T154" s="217"/>
      <c r="U154" s="218"/>
      <c r="V154" s="219"/>
      <c r="W154" s="255"/>
      <c r="X154" s="256"/>
      <c r="Y154" s="257"/>
      <c r="Z154" s="258"/>
      <c r="AA154" s="259"/>
      <c r="AB154" s="26"/>
      <c r="AC154" s="27"/>
      <c r="AD154" s="36" t="str">
        <f t="shared" si="20"/>
        <v/>
      </c>
      <c r="AE154" s="28"/>
      <c r="AF154" s="29"/>
      <c r="AG154" s="30"/>
      <c r="AH154" s="195"/>
      <c r="AI154" s="195"/>
      <c r="AJ154" s="195"/>
    </row>
    <row r="155" spans="1:36" s="4" customFormat="1" ht="15" customHeight="1" x14ac:dyDescent="0.2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15"/>
      <c r="S155" s="216"/>
      <c r="T155" s="217"/>
      <c r="U155" s="218"/>
      <c r="V155" s="219"/>
      <c r="W155" s="255"/>
      <c r="X155" s="256"/>
      <c r="Y155" s="257"/>
      <c r="Z155" s="258"/>
      <c r="AA155" s="259"/>
      <c r="AB155" s="26"/>
      <c r="AC155" s="27"/>
      <c r="AD155" s="36" t="str">
        <f t="shared" si="20"/>
        <v/>
      </c>
      <c r="AE155" s="28"/>
      <c r="AF155" s="29"/>
      <c r="AG155" s="30"/>
      <c r="AH155" s="195"/>
      <c r="AI155" s="195"/>
      <c r="AJ155" s="195"/>
    </row>
    <row r="156" spans="1:36" s="4" customFormat="1" ht="15" customHeight="1" x14ac:dyDescent="0.2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15"/>
      <c r="S156" s="216"/>
      <c r="T156" s="217"/>
      <c r="U156" s="218"/>
      <c r="V156" s="219"/>
      <c r="W156" s="255"/>
      <c r="X156" s="256"/>
      <c r="Y156" s="257"/>
      <c r="Z156" s="258"/>
      <c r="AA156" s="259"/>
      <c r="AB156" s="26"/>
      <c r="AC156" s="27"/>
      <c r="AD156" s="36" t="str">
        <f t="shared" si="20"/>
        <v/>
      </c>
      <c r="AE156" s="28"/>
      <c r="AF156" s="29"/>
      <c r="AG156" s="30"/>
      <c r="AH156" s="195"/>
      <c r="AI156" s="195"/>
      <c r="AJ156" s="195"/>
    </row>
    <row r="157" spans="1:36" s="4" customFormat="1" ht="15" customHeight="1" x14ac:dyDescent="0.2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15"/>
      <c r="S157" s="216"/>
      <c r="T157" s="217"/>
      <c r="U157" s="218"/>
      <c r="V157" s="219"/>
      <c r="W157" s="255"/>
      <c r="X157" s="256"/>
      <c r="Y157" s="257"/>
      <c r="Z157" s="258"/>
      <c r="AA157" s="259"/>
      <c r="AB157" s="26"/>
      <c r="AC157" s="27"/>
      <c r="AD157" s="36" t="str">
        <f t="shared" si="20"/>
        <v/>
      </c>
      <c r="AE157" s="28"/>
      <c r="AF157" s="29"/>
      <c r="AG157" s="30"/>
      <c r="AH157" s="195"/>
      <c r="AI157" s="195"/>
      <c r="AJ157" s="195"/>
    </row>
    <row r="158" spans="1:36" s="4" customFormat="1" ht="15" customHeight="1" x14ac:dyDescent="0.2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15"/>
      <c r="S158" s="216"/>
      <c r="T158" s="217"/>
      <c r="U158" s="218"/>
      <c r="V158" s="219"/>
      <c r="W158" s="255"/>
      <c r="X158" s="256"/>
      <c r="Y158" s="257"/>
      <c r="Z158" s="258"/>
      <c r="AA158" s="259"/>
      <c r="AB158" s="26"/>
      <c r="AC158" s="27"/>
      <c r="AD158" s="36" t="str">
        <f t="shared" si="20"/>
        <v/>
      </c>
      <c r="AE158" s="28"/>
      <c r="AF158" s="29"/>
      <c r="AG158" s="30"/>
      <c r="AH158" s="195"/>
      <c r="AI158" s="195"/>
      <c r="AJ158" s="195"/>
    </row>
    <row r="159" spans="1:36" s="4" customFormat="1" ht="15" customHeight="1" x14ac:dyDescent="0.2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15"/>
      <c r="S159" s="216"/>
      <c r="T159" s="217"/>
      <c r="U159" s="218"/>
      <c r="V159" s="219"/>
      <c r="W159" s="255"/>
      <c r="X159" s="256"/>
      <c r="Y159" s="257"/>
      <c r="Z159" s="258"/>
      <c r="AA159" s="259"/>
      <c r="AB159" s="26"/>
      <c r="AC159" s="27"/>
      <c r="AD159" s="36" t="str">
        <f t="shared" si="20"/>
        <v/>
      </c>
      <c r="AE159" s="28"/>
      <c r="AF159" s="29"/>
      <c r="AG159" s="30"/>
      <c r="AH159" s="195"/>
      <c r="AI159" s="195"/>
      <c r="AJ159" s="195"/>
    </row>
    <row r="160" spans="1:36" s="4" customFormat="1" ht="15" customHeight="1" x14ac:dyDescent="0.2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15"/>
      <c r="S160" s="216"/>
      <c r="T160" s="217"/>
      <c r="U160" s="218"/>
      <c r="V160" s="219"/>
      <c r="W160" s="255"/>
      <c r="X160" s="256"/>
      <c r="Y160" s="257"/>
      <c r="Z160" s="258"/>
      <c r="AA160" s="259"/>
      <c r="AB160" s="26"/>
      <c r="AC160" s="27"/>
      <c r="AD160" s="36" t="str">
        <f t="shared" si="20"/>
        <v/>
      </c>
      <c r="AE160" s="28"/>
      <c r="AF160" s="29"/>
      <c r="AG160" s="30"/>
      <c r="AH160" s="195"/>
      <c r="AI160" s="195"/>
      <c r="AJ160" s="195"/>
    </row>
    <row r="161" spans="1:36" s="4" customFormat="1" ht="15" customHeight="1" x14ac:dyDescent="0.2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15"/>
      <c r="S161" s="216"/>
      <c r="T161" s="217"/>
      <c r="U161" s="218"/>
      <c r="V161" s="219"/>
      <c r="W161" s="255"/>
      <c r="X161" s="256"/>
      <c r="Y161" s="257"/>
      <c r="Z161" s="258"/>
      <c r="AA161" s="259"/>
      <c r="AB161" s="26"/>
      <c r="AC161" s="27"/>
      <c r="AD161" s="36" t="str">
        <f t="shared" si="20"/>
        <v/>
      </c>
      <c r="AE161" s="28"/>
      <c r="AF161" s="29"/>
      <c r="AG161" s="30"/>
      <c r="AH161" s="195"/>
      <c r="AI161" s="195"/>
      <c r="AJ161" s="195"/>
    </row>
    <row r="162" spans="1:36" s="4" customFormat="1" ht="15" customHeight="1" x14ac:dyDescent="0.2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15"/>
      <c r="S162" s="216"/>
      <c r="T162" s="217"/>
      <c r="U162" s="218"/>
      <c r="V162" s="219"/>
      <c r="W162" s="255"/>
      <c r="X162" s="256"/>
      <c r="Y162" s="257"/>
      <c r="Z162" s="258"/>
      <c r="AA162" s="259"/>
      <c r="AB162" s="26"/>
      <c r="AC162" s="27"/>
      <c r="AD162" s="36" t="str">
        <f t="shared" si="20"/>
        <v/>
      </c>
      <c r="AE162" s="28"/>
      <c r="AF162" s="29"/>
      <c r="AG162" s="30"/>
      <c r="AH162" s="195"/>
      <c r="AI162" s="195"/>
      <c r="AJ162" s="195"/>
    </row>
    <row r="163" spans="1:36" s="4" customFormat="1" ht="15" customHeight="1" x14ac:dyDescent="0.2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15"/>
      <c r="S163" s="216"/>
      <c r="T163" s="217"/>
      <c r="U163" s="218"/>
      <c r="V163" s="219"/>
      <c r="W163" s="255"/>
      <c r="X163" s="256"/>
      <c r="Y163" s="257"/>
      <c r="Z163" s="258"/>
      <c r="AA163" s="259"/>
      <c r="AB163" s="26"/>
      <c r="AC163" s="27"/>
      <c r="AD163" s="36" t="str">
        <f t="shared" si="20"/>
        <v/>
      </c>
      <c r="AE163" s="28"/>
      <c r="AF163" s="29"/>
      <c r="AG163" s="30"/>
      <c r="AH163" s="195"/>
      <c r="AI163" s="195"/>
      <c r="AJ163" s="195"/>
    </row>
    <row r="164" spans="1:36" s="4" customFormat="1" ht="15" customHeight="1" x14ac:dyDescent="0.2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15"/>
      <c r="S164" s="216"/>
      <c r="T164" s="217"/>
      <c r="U164" s="218"/>
      <c r="V164" s="219"/>
      <c r="W164" s="255"/>
      <c r="X164" s="256"/>
      <c r="Y164" s="257"/>
      <c r="Z164" s="258"/>
      <c r="AA164" s="259"/>
      <c r="AB164" s="26"/>
      <c r="AC164" s="27"/>
      <c r="AD164" s="36" t="str">
        <f t="shared" si="20"/>
        <v/>
      </c>
      <c r="AE164" s="28"/>
      <c r="AF164" s="29"/>
      <c r="AG164" s="30"/>
      <c r="AH164" s="195"/>
      <c r="AI164" s="195"/>
      <c r="AJ164" s="195"/>
    </row>
    <row r="165" spans="1:36" s="4" customFormat="1" ht="15" customHeight="1" x14ac:dyDescent="0.2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15"/>
      <c r="S165" s="216"/>
      <c r="T165" s="217"/>
      <c r="U165" s="218"/>
      <c r="V165" s="219"/>
      <c r="W165" s="255"/>
      <c r="X165" s="256"/>
      <c r="Y165" s="257"/>
      <c r="Z165" s="258"/>
      <c r="AA165" s="259"/>
      <c r="AB165" s="26"/>
      <c r="AC165" s="27"/>
      <c r="AD165" s="36" t="str">
        <f t="shared" si="20"/>
        <v/>
      </c>
      <c r="AE165" s="28"/>
      <c r="AF165" s="29"/>
      <c r="AG165" s="30"/>
      <c r="AH165" s="195"/>
      <c r="AI165" s="195"/>
      <c r="AJ165" s="195"/>
    </row>
    <row r="166" spans="1:36" s="4" customFormat="1" ht="15" customHeight="1" x14ac:dyDescent="0.2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15"/>
      <c r="S166" s="216"/>
      <c r="T166" s="217"/>
      <c r="U166" s="218"/>
      <c r="V166" s="219"/>
      <c r="W166" s="255"/>
      <c r="X166" s="256"/>
      <c r="Y166" s="257"/>
      <c r="Z166" s="258"/>
      <c r="AA166" s="259"/>
      <c r="AB166" s="26"/>
      <c r="AC166" s="27"/>
      <c r="AD166" s="36" t="str">
        <f t="shared" si="20"/>
        <v/>
      </c>
      <c r="AE166" s="28"/>
      <c r="AF166" s="29"/>
      <c r="AG166" s="30"/>
      <c r="AH166" s="195"/>
      <c r="AI166" s="195"/>
      <c r="AJ166" s="195"/>
    </row>
    <row r="167" spans="1:36" s="4" customFormat="1" ht="15" customHeight="1" x14ac:dyDescent="0.2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15"/>
      <c r="S167" s="216"/>
      <c r="T167" s="217"/>
      <c r="U167" s="218"/>
      <c r="V167" s="219"/>
      <c r="W167" s="255"/>
      <c r="X167" s="256"/>
      <c r="Y167" s="257"/>
      <c r="Z167" s="258"/>
      <c r="AA167" s="259"/>
      <c r="AB167" s="26"/>
      <c r="AC167" s="27"/>
      <c r="AD167" s="36" t="str">
        <f t="shared" si="20"/>
        <v/>
      </c>
      <c r="AE167" s="28"/>
      <c r="AF167" s="29"/>
      <c r="AG167" s="30"/>
      <c r="AH167" s="195"/>
      <c r="AI167" s="195"/>
      <c r="AJ167" s="195"/>
    </row>
    <row r="168" spans="1:36" s="4" customFormat="1" ht="15" customHeight="1" x14ac:dyDescent="0.2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15"/>
      <c r="S168" s="216"/>
      <c r="T168" s="217"/>
      <c r="U168" s="218"/>
      <c r="V168" s="219"/>
      <c r="W168" s="255"/>
      <c r="X168" s="256"/>
      <c r="Y168" s="257"/>
      <c r="Z168" s="258"/>
      <c r="AA168" s="259"/>
      <c r="AB168" s="26"/>
      <c r="AC168" s="27"/>
      <c r="AD168" s="36" t="str">
        <f t="shared" si="20"/>
        <v/>
      </c>
      <c r="AE168" s="28"/>
      <c r="AF168" s="29"/>
      <c r="AG168" s="30"/>
      <c r="AH168" s="195"/>
      <c r="AI168" s="195"/>
      <c r="AJ168" s="195"/>
    </row>
    <row r="169" spans="1:36" s="4" customFormat="1" ht="15" customHeight="1" x14ac:dyDescent="0.2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15"/>
      <c r="S169" s="216"/>
      <c r="T169" s="217"/>
      <c r="U169" s="218"/>
      <c r="V169" s="219"/>
      <c r="W169" s="255"/>
      <c r="X169" s="256"/>
      <c r="Y169" s="257"/>
      <c r="Z169" s="258"/>
      <c r="AA169" s="259"/>
      <c r="AB169" s="26"/>
      <c r="AC169" s="27"/>
      <c r="AD169" s="36" t="str">
        <f t="shared" si="20"/>
        <v/>
      </c>
      <c r="AE169" s="28"/>
      <c r="AF169" s="29"/>
      <c r="AG169" s="30"/>
      <c r="AH169" s="195"/>
      <c r="AI169" s="195"/>
      <c r="AJ169" s="195"/>
    </row>
    <row r="170" spans="1:36" s="4" customFormat="1" ht="15" customHeight="1" x14ac:dyDescent="0.2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15"/>
      <c r="S170" s="216"/>
      <c r="T170" s="217"/>
      <c r="U170" s="218"/>
      <c r="V170" s="219"/>
      <c r="W170" s="255"/>
      <c r="X170" s="256"/>
      <c r="Y170" s="257"/>
      <c r="Z170" s="258"/>
      <c r="AA170" s="259"/>
      <c r="AB170" s="26"/>
      <c r="AC170" s="27"/>
      <c r="AD170" s="36" t="str">
        <f t="shared" si="20"/>
        <v/>
      </c>
      <c r="AE170" s="28"/>
      <c r="AF170" s="29"/>
      <c r="AG170" s="30"/>
      <c r="AH170" s="195"/>
      <c r="AI170" s="195"/>
      <c r="AJ170" s="195"/>
    </row>
    <row r="171" spans="1:36" s="4" customFormat="1" ht="15" customHeight="1" x14ac:dyDescent="0.2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15"/>
      <c r="S171" s="216"/>
      <c r="T171" s="217"/>
      <c r="U171" s="218"/>
      <c r="V171" s="219"/>
      <c r="W171" s="255"/>
      <c r="X171" s="256"/>
      <c r="Y171" s="257"/>
      <c r="Z171" s="258"/>
      <c r="AA171" s="259"/>
      <c r="AB171" s="26"/>
      <c r="AC171" s="27"/>
      <c r="AD171" s="36" t="str">
        <f t="shared" si="20"/>
        <v/>
      </c>
      <c r="AE171" s="28"/>
      <c r="AF171" s="29"/>
      <c r="AG171" s="30"/>
      <c r="AH171" s="195"/>
      <c r="AI171" s="195"/>
      <c r="AJ171" s="195"/>
    </row>
    <row r="172" spans="1:36" s="4" customFormat="1" ht="15" customHeight="1" x14ac:dyDescent="0.2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15"/>
      <c r="S172" s="216"/>
      <c r="T172" s="217"/>
      <c r="U172" s="218"/>
      <c r="V172" s="219"/>
      <c r="W172" s="255"/>
      <c r="X172" s="256"/>
      <c r="Y172" s="257"/>
      <c r="Z172" s="258"/>
      <c r="AA172" s="259"/>
      <c r="AB172" s="26"/>
      <c r="AC172" s="27"/>
      <c r="AD172" s="36" t="str">
        <f t="shared" si="20"/>
        <v/>
      </c>
      <c r="AE172" s="28"/>
      <c r="AF172" s="29"/>
      <c r="AG172" s="30"/>
      <c r="AH172" s="195"/>
      <c r="AI172" s="195"/>
      <c r="AJ172" s="195"/>
    </row>
    <row r="173" spans="1:36" s="4" customFormat="1" ht="15" customHeight="1" x14ac:dyDescent="0.2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15"/>
      <c r="S173" s="216"/>
      <c r="T173" s="217"/>
      <c r="U173" s="218"/>
      <c r="V173" s="219"/>
      <c r="W173" s="255"/>
      <c r="X173" s="256"/>
      <c r="Y173" s="257"/>
      <c r="Z173" s="258"/>
      <c r="AA173" s="259"/>
      <c r="AB173" s="26"/>
      <c r="AC173" s="27"/>
      <c r="AD173" s="36" t="str">
        <f t="shared" si="20"/>
        <v/>
      </c>
      <c r="AE173" s="28"/>
      <c r="AF173" s="29"/>
      <c r="AG173" s="30"/>
      <c r="AH173" s="195"/>
      <c r="AI173" s="195"/>
      <c r="AJ173" s="195"/>
    </row>
    <row r="174" spans="1:36" s="4" customFormat="1" ht="15" customHeight="1" x14ac:dyDescent="0.2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15"/>
      <c r="S174" s="216"/>
      <c r="T174" s="217"/>
      <c r="U174" s="218"/>
      <c r="V174" s="219"/>
      <c r="W174" s="255"/>
      <c r="X174" s="256"/>
      <c r="Y174" s="257"/>
      <c r="Z174" s="258"/>
      <c r="AA174" s="259"/>
      <c r="AB174" s="26"/>
      <c r="AC174" s="27"/>
      <c r="AD174" s="36" t="str">
        <f t="shared" si="20"/>
        <v/>
      </c>
      <c r="AE174" s="28"/>
      <c r="AF174" s="29"/>
      <c r="AG174" s="30"/>
      <c r="AH174" s="195"/>
      <c r="AI174" s="195"/>
      <c r="AJ174" s="195"/>
    </row>
    <row r="175" spans="1:36" s="4" customFormat="1" ht="15" customHeight="1" x14ac:dyDescent="0.2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15"/>
      <c r="S175" s="216"/>
      <c r="T175" s="217"/>
      <c r="U175" s="218"/>
      <c r="V175" s="219"/>
      <c r="W175" s="255"/>
      <c r="X175" s="256"/>
      <c r="Y175" s="257"/>
      <c r="Z175" s="258"/>
      <c r="AA175" s="259"/>
      <c r="AB175" s="26"/>
      <c r="AC175" s="27"/>
      <c r="AD175" s="36" t="str">
        <f t="shared" si="20"/>
        <v/>
      </c>
      <c r="AE175" s="28"/>
      <c r="AF175" s="29"/>
      <c r="AG175" s="30"/>
      <c r="AH175" s="195"/>
      <c r="AI175" s="195"/>
      <c r="AJ175" s="195"/>
    </row>
    <row r="176" spans="1:36" s="5" customFormat="1" ht="15" customHeight="1" x14ac:dyDescent="0.2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15"/>
      <c r="S176" s="216"/>
      <c r="T176" s="217"/>
      <c r="U176" s="218"/>
      <c r="V176" s="219"/>
      <c r="W176" s="255"/>
      <c r="X176" s="256"/>
      <c r="Y176" s="257"/>
      <c r="Z176" s="258"/>
      <c r="AA176" s="259"/>
      <c r="AB176" s="26"/>
      <c r="AC176" s="27"/>
      <c r="AD176" s="36" t="str">
        <f t="shared" si="20"/>
        <v/>
      </c>
      <c r="AE176" s="28"/>
      <c r="AF176" s="29"/>
      <c r="AG176" s="30"/>
      <c r="AH176" s="195"/>
      <c r="AI176" s="195"/>
      <c r="AJ176" s="195"/>
    </row>
    <row r="177" spans="1:36" s="5" customFormat="1" ht="15" customHeight="1" x14ac:dyDescent="0.2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15"/>
      <c r="S177" s="216"/>
      <c r="T177" s="217"/>
      <c r="U177" s="218"/>
      <c r="V177" s="219"/>
      <c r="W177" s="255"/>
      <c r="X177" s="256"/>
      <c r="Y177" s="257"/>
      <c r="Z177" s="258"/>
      <c r="AA177" s="259"/>
      <c r="AB177" s="26"/>
      <c r="AC177" s="27"/>
      <c r="AD177" s="36" t="str">
        <f t="shared" si="20"/>
        <v/>
      </c>
      <c r="AE177" s="28"/>
      <c r="AF177" s="29"/>
      <c r="AG177" s="30"/>
      <c r="AH177" s="195"/>
      <c r="AI177" s="195"/>
      <c r="AJ177" s="195"/>
    </row>
    <row r="178" spans="1:36" s="5" customFormat="1" ht="15" customHeight="1" x14ac:dyDescent="0.2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15"/>
      <c r="S178" s="216"/>
      <c r="T178" s="217"/>
      <c r="U178" s="218"/>
      <c r="V178" s="219"/>
      <c r="W178" s="255"/>
      <c r="X178" s="256"/>
      <c r="Y178" s="257"/>
      <c r="Z178" s="258"/>
      <c r="AA178" s="259"/>
      <c r="AB178" s="26"/>
      <c r="AC178" s="27"/>
      <c r="AD178" s="36" t="str">
        <f t="shared" si="20"/>
        <v/>
      </c>
      <c r="AE178" s="28"/>
      <c r="AF178" s="29"/>
      <c r="AG178" s="30"/>
      <c r="AH178" s="195"/>
      <c r="AI178" s="195"/>
      <c r="AJ178" s="195"/>
    </row>
    <row r="179" spans="1:36" s="5" customFormat="1" ht="15" customHeight="1" x14ac:dyDescent="0.2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15"/>
      <c r="S179" s="216"/>
      <c r="T179" s="217"/>
      <c r="U179" s="218"/>
      <c r="V179" s="219"/>
      <c r="W179" s="255"/>
      <c r="X179" s="256"/>
      <c r="Y179" s="257"/>
      <c r="Z179" s="258"/>
      <c r="AA179" s="259"/>
      <c r="AB179" s="26"/>
      <c r="AC179" s="27"/>
      <c r="AD179" s="36" t="str">
        <f t="shared" si="20"/>
        <v/>
      </c>
      <c r="AE179" s="28"/>
      <c r="AF179" s="29"/>
      <c r="AG179" s="30"/>
      <c r="AH179" s="195"/>
      <c r="AI179" s="195"/>
      <c r="AJ179" s="195"/>
    </row>
    <row r="180" spans="1:36" s="5" customFormat="1" ht="15" customHeight="1" x14ac:dyDescent="0.2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15"/>
      <c r="S180" s="216"/>
      <c r="T180" s="217"/>
      <c r="U180" s="218"/>
      <c r="V180" s="219"/>
      <c r="W180" s="255"/>
      <c r="X180" s="256"/>
      <c r="Y180" s="257"/>
      <c r="Z180" s="258"/>
      <c r="AA180" s="259"/>
      <c r="AB180" s="26"/>
      <c r="AC180" s="27"/>
      <c r="AD180" s="36" t="str">
        <f t="shared" si="20"/>
        <v/>
      </c>
      <c r="AE180" s="28"/>
      <c r="AF180" s="29"/>
      <c r="AG180" s="30"/>
      <c r="AH180" s="195"/>
      <c r="AI180" s="195"/>
      <c r="AJ180" s="195"/>
    </row>
    <row r="181" spans="1:36" s="5" customFormat="1" ht="15" customHeight="1" x14ac:dyDescent="0.2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15"/>
      <c r="S181" s="216"/>
      <c r="T181" s="217"/>
      <c r="U181" s="218"/>
      <c r="V181" s="219"/>
      <c r="W181" s="255"/>
      <c r="X181" s="256"/>
      <c r="Y181" s="257"/>
      <c r="Z181" s="258"/>
      <c r="AA181" s="259"/>
      <c r="AB181" s="26"/>
      <c r="AC181" s="27"/>
      <c r="AD181" s="36" t="str">
        <f t="shared" si="20"/>
        <v/>
      </c>
      <c r="AE181" s="28"/>
      <c r="AF181" s="29"/>
      <c r="AG181" s="30"/>
      <c r="AH181" s="195"/>
      <c r="AI181" s="195"/>
      <c r="AJ181" s="195"/>
    </row>
    <row r="182" spans="1:36" s="5" customFormat="1" ht="15" customHeight="1" x14ac:dyDescent="0.2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15"/>
      <c r="S182" s="216"/>
      <c r="T182" s="217"/>
      <c r="U182" s="218"/>
      <c r="V182" s="219"/>
      <c r="W182" s="255"/>
      <c r="X182" s="256"/>
      <c r="Y182" s="257"/>
      <c r="Z182" s="258"/>
      <c r="AA182" s="259"/>
      <c r="AB182" s="26"/>
      <c r="AC182" s="27"/>
      <c r="AD182" s="36" t="str">
        <f t="shared" si="20"/>
        <v/>
      </c>
      <c r="AE182" s="28"/>
      <c r="AF182" s="29"/>
      <c r="AG182" s="30"/>
      <c r="AH182" s="195"/>
      <c r="AI182" s="195"/>
      <c r="AJ182" s="195"/>
    </row>
    <row r="183" spans="1:36" s="5" customFormat="1" ht="15" customHeight="1" x14ac:dyDescent="0.2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15"/>
      <c r="S183" s="216"/>
      <c r="T183" s="217"/>
      <c r="U183" s="218"/>
      <c r="V183" s="219"/>
      <c r="W183" s="255"/>
      <c r="X183" s="256"/>
      <c r="Y183" s="257"/>
      <c r="Z183" s="258"/>
      <c r="AA183" s="259"/>
      <c r="AB183" s="26"/>
      <c r="AC183" s="27"/>
      <c r="AD183" s="36" t="str">
        <f t="shared" si="20"/>
        <v/>
      </c>
      <c r="AE183" s="28"/>
      <c r="AF183" s="29"/>
      <c r="AG183" s="30"/>
      <c r="AH183" s="195"/>
      <c r="AI183" s="195"/>
      <c r="AJ183" s="195"/>
    </row>
    <row r="184" spans="1:36" s="5" customFormat="1" ht="15" customHeight="1" x14ac:dyDescent="0.2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15"/>
      <c r="S184" s="216"/>
      <c r="T184" s="217"/>
      <c r="U184" s="218"/>
      <c r="V184" s="219"/>
      <c r="W184" s="255"/>
      <c r="X184" s="256"/>
      <c r="Y184" s="257"/>
      <c r="Z184" s="258"/>
      <c r="AA184" s="259"/>
      <c r="AB184" s="26"/>
      <c r="AC184" s="27"/>
      <c r="AD184" s="36" t="str">
        <f t="shared" si="20"/>
        <v/>
      </c>
      <c r="AE184" s="28"/>
      <c r="AF184" s="29"/>
      <c r="AG184" s="30"/>
      <c r="AH184" s="195"/>
      <c r="AI184" s="195"/>
      <c r="AJ184" s="195"/>
    </row>
    <row r="185" spans="1:36" s="5" customFormat="1" ht="15" customHeight="1" x14ac:dyDescent="0.2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15"/>
      <c r="S185" s="216"/>
      <c r="T185" s="217"/>
      <c r="U185" s="218"/>
      <c r="V185" s="219"/>
      <c r="W185" s="255"/>
      <c r="X185" s="256"/>
      <c r="Y185" s="257"/>
      <c r="Z185" s="258"/>
      <c r="AA185" s="259"/>
      <c r="AB185" s="26"/>
      <c r="AC185" s="27"/>
      <c r="AD185" s="36" t="str">
        <f t="shared" si="20"/>
        <v/>
      </c>
      <c r="AE185" s="28"/>
      <c r="AF185" s="29"/>
      <c r="AG185" s="30"/>
      <c r="AH185" s="195"/>
      <c r="AI185" s="195"/>
      <c r="AJ185" s="195"/>
    </row>
    <row r="186" spans="1:36" s="5" customFormat="1" ht="15" customHeight="1" x14ac:dyDescent="0.2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15"/>
      <c r="S186" s="216"/>
      <c r="T186" s="217"/>
      <c r="U186" s="218"/>
      <c r="V186" s="219"/>
      <c r="W186" s="255"/>
      <c r="X186" s="256"/>
      <c r="Y186" s="257"/>
      <c r="Z186" s="258"/>
      <c r="AA186" s="259"/>
      <c r="AB186" s="26"/>
      <c r="AC186" s="27"/>
      <c r="AD186" s="36" t="str">
        <f t="shared" si="20"/>
        <v/>
      </c>
      <c r="AE186" s="28"/>
      <c r="AF186" s="29"/>
      <c r="AG186" s="30"/>
      <c r="AH186" s="195"/>
      <c r="AI186" s="195"/>
      <c r="AJ186" s="195"/>
    </row>
    <row r="187" spans="1:36" s="5" customFormat="1" ht="15" customHeight="1" x14ac:dyDescent="0.2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15"/>
      <c r="S187" s="216"/>
      <c r="T187" s="217"/>
      <c r="U187" s="218"/>
      <c r="V187" s="219"/>
      <c r="W187" s="255"/>
      <c r="X187" s="256"/>
      <c r="Y187" s="257"/>
      <c r="Z187" s="258"/>
      <c r="AA187" s="259"/>
      <c r="AB187" s="26"/>
      <c r="AC187" s="27"/>
      <c r="AD187" s="36" t="str">
        <f t="shared" si="20"/>
        <v/>
      </c>
      <c r="AE187" s="28"/>
      <c r="AF187" s="29"/>
      <c r="AG187" s="30"/>
      <c r="AH187" s="195"/>
      <c r="AI187" s="195"/>
      <c r="AJ187" s="195"/>
    </row>
    <row r="188" spans="1:36" s="5" customFormat="1" ht="15" customHeight="1" x14ac:dyDescent="0.2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15"/>
      <c r="S188" s="216"/>
      <c r="T188" s="217"/>
      <c r="U188" s="218"/>
      <c r="V188" s="219"/>
      <c r="W188" s="255"/>
      <c r="X188" s="256"/>
      <c r="Y188" s="257"/>
      <c r="Z188" s="258"/>
      <c r="AA188" s="259"/>
      <c r="AB188" s="26"/>
      <c r="AC188" s="27"/>
      <c r="AD188" s="36" t="str">
        <f t="shared" si="20"/>
        <v/>
      </c>
      <c r="AE188" s="28"/>
      <c r="AF188" s="29"/>
      <c r="AG188" s="30"/>
      <c r="AH188" s="195"/>
      <c r="AI188" s="195"/>
      <c r="AJ188" s="195"/>
    </row>
    <row r="189" spans="1:36" s="5" customFormat="1" ht="15" customHeight="1" x14ac:dyDescent="0.2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15"/>
      <c r="S189" s="216"/>
      <c r="T189" s="217"/>
      <c r="U189" s="218"/>
      <c r="V189" s="219"/>
      <c r="W189" s="255"/>
      <c r="X189" s="256"/>
      <c r="Y189" s="257"/>
      <c r="Z189" s="258"/>
      <c r="AA189" s="259"/>
      <c r="AB189" s="26"/>
      <c r="AC189" s="27"/>
      <c r="AD189" s="36" t="str">
        <f t="shared" si="20"/>
        <v/>
      </c>
      <c r="AE189" s="28"/>
      <c r="AF189" s="29"/>
      <c r="AG189" s="30"/>
      <c r="AH189" s="195"/>
      <c r="AI189" s="195"/>
      <c r="AJ189" s="195"/>
    </row>
    <row r="190" spans="1:36" s="5" customFormat="1" ht="15" customHeight="1" x14ac:dyDescent="0.2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15"/>
      <c r="S190" s="216"/>
      <c r="T190" s="217"/>
      <c r="U190" s="218"/>
      <c r="V190" s="219"/>
      <c r="W190" s="255"/>
      <c r="X190" s="256"/>
      <c r="Y190" s="257"/>
      <c r="Z190" s="258"/>
      <c r="AA190" s="259"/>
      <c r="AB190" s="26"/>
      <c r="AC190" s="27"/>
      <c r="AD190" s="36" t="str">
        <f t="shared" si="20"/>
        <v/>
      </c>
      <c r="AE190" s="28"/>
      <c r="AF190" s="29"/>
      <c r="AG190" s="30"/>
      <c r="AH190" s="195"/>
      <c r="AI190" s="195"/>
      <c r="AJ190" s="195"/>
    </row>
    <row r="191" spans="1:36" s="5" customFormat="1" ht="15" customHeight="1" x14ac:dyDescent="0.2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15"/>
      <c r="S191" s="216"/>
      <c r="T191" s="217"/>
      <c r="U191" s="218"/>
      <c r="V191" s="219"/>
      <c r="W191" s="255"/>
      <c r="X191" s="256"/>
      <c r="Y191" s="257"/>
      <c r="Z191" s="258"/>
      <c r="AA191" s="259"/>
      <c r="AB191" s="26"/>
      <c r="AC191" s="27"/>
      <c r="AD191" s="36" t="str">
        <f t="shared" si="20"/>
        <v/>
      </c>
      <c r="AE191" s="28"/>
      <c r="AF191" s="29"/>
      <c r="AG191" s="30"/>
      <c r="AH191" s="195"/>
      <c r="AI191" s="195"/>
      <c r="AJ191" s="195"/>
    </row>
    <row r="192" spans="1:36" s="5" customFormat="1" ht="15" customHeight="1" x14ac:dyDescent="0.2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15"/>
      <c r="S192" s="216"/>
      <c r="T192" s="217"/>
      <c r="U192" s="218"/>
      <c r="V192" s="219"/>
      <c r="W192" s="255"/>
      <c r="X192" s="256"/>
      <c r="Y192" s="257"/>
      <c r="Z192" s="258"/>
      <c r="AA192" s="259"/>
      <c r="AB192" s="26"/>
      <c r="AC192" s="27"/>
      <c r="AD192" s="36" t="str">
        <f t="shared" si="20"/>
        <v/>
      </c>
      <c r="AE192" s="28"/>
      <c r="AF192" s="29"/>
      <c r="AG192" s="30"/>
      <c r="AH192" s="195"/>
      <c r="AI192" s="195"/>
      <c r="AJ192" s="195"/>
    </row>
    <row r="193" spans="1:36" s="5" customFormat="1" ht="15" customHeight="1" x14ac:dyDescent="0.2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15"/>
      <c r="S193" s="216"/>
      <c r="T193" s="217"/>
      <c r="U193" s="218"/>
      <c r="V193" s="219"/>
      <c r="W193" s="255"/>
      <c r="X193" s="256"/>
      <c r="Y193" s="257"/>
      <c r="Z193" s="258"/>
      <c r="AA193" s="259"/>
      <c r="AB193" s="26"/>
      <c r="AC193" s="27"/>
      <c r="AD193" s="36" t="str">
        <f t="shared" si="20"/>
        <v/>
      </c>
      <c r="AE193" s="28"/>
      <c r="AF193" s="29"/>
      <c r="AG193" s="30"/>
      <c r="AH193" s="195"/>
      <c r="AI193" s="195"/>
      <c r="AJ193" s="195"/>
    </row>
    <row r="194" spans="1:36" s="5" customFormat="1" ht="15" customHeight="1" x14ac:dyDescent="0.2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15"/>
      <c r="S194" s="216"/>
      <c r="T194" s="217"/>
      <c r="U194" s="218"/>
      <c r="V194" s="219"/>
      <c r="W194" s="255"/>
      <c r="X194" s="256"/>
      <c r="Y194" s="257"/>
      <c r="Z194" s="258"/>
      <c r="AA194" s="259"/>
      <c r="AB194" s="26"/>
      <c r="AC194" s="27"/>
      <c r="AD194" s="36" t="str">
        <f t="shared" si="20"/>
        <v/>
      </c>
      <c r="AE194" s="28"/>
      <c r="AF194" s="29"/>
      <c r="AG194" s="30"/>
      <c r="AH194" s="195"/>
      <c r="AI194" s="195"/>
      <c r="AJ194" s="195"/>
    </row>
    <row r="195" spans="1:36" s="4" customFormat="1" ht="15" customHeight="1" x14ac:dyDescent="0.2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15"/>
      <c r="S195" s="216"/>
      <c r="T195" s="217"/>
      <c r="U195" s="218"/>
      <c r="V195" s="219"/>
      <c r="W195" s="255"/>
      <c r="X195" s="256"/>
      <c r="Y195" s="257"/>
      <c r="Z195" s="258"/>
      <c r="AA195" s="259"/>
      <c r="AB195" s="26"/>
      <c r="AC195" s="27"/>
      <c r="AD195" s="36" t="str">
        <f t="shared" si="20"/>
        <v/>
      </c>
      <c r="AE195" s="28"/>
      <c r="AF195" s="29"/>
      <c r="AG195" s="30"/>
      <c r="AH195" s="195"/>
      <c r="AI195" s="195"/>
      <c r="AJ195" s="195"/>
    </row>
    <row r="196" spans="1:36" s="4" customFormat="1" ht="15" customHeight="1" x14ac:dyDescent="0.2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15"/>
      <c r="S196" s="216"/>
      <c r="T196" s="217"/>
      <c r="U196" s="218"/>
      <c r="V196" s="219"/>
      <c r="W196" s="255"/>
      <c r="X196" s="256"/>
      <c r="Y196" s="257"/>
      <c r="Z196" s="258"/>
      <c r="AA196" s="259"/>
      <c r="AB196" s="26"/>
      <c r="AC196" s="27"/>
      <c r="AD196" s="36" t="str">
        <f t="shared" si="20"/>
        <v/>
      </c>
      <c r="AE196" s="28"/>
      <c r="AF196" s="29"/>
      <c r="AG196" s="30"/>
      <c r="AH196" s="195"/>
      <c r="AI196" s="195"/>
      <c r="AJ196" s="195"/>
    </row>
    <row r="197" spans="1:36" s="5" customFormat="1" ht="15" customHeight="1" x14ac:dyDescent="0.2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15"/>
      <c r="S197" s="216"/>
      <c r="T197" s="217"/>
      <c r="U197" s="218"/>
      <c r="V197" s="219"/>
      <c r="W197" s="255"/>
      <c r="X197" s="256"/>
      <c r="Y197" s="257"/>
      <c r="Z197" s="258"/>
      <c r="AA197" s="259"/>
      <c r="AB197" s="26"/>
      <c r="AC197" s="27"/>
      <c r="AD197" s="36" t="str">
        <f t="shared" si="20"/>
        <v/>
      </c>
      <c r="AE197" s="28"/>
      <c r="AF197" s="29"/>
      <c r="AG197" s="30"/>
      <c r="AH197" s="195"/>
      <c r="AI197" s="195"/>
      <c r="AJ197" s="195"/>
    </row>
    <row r="198" spans="1:36" s="5" customFormat="1" ht="15" customHeight="1" x14ac:dyDescent="0.2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15"/>
      <c r="S198" s="216"/>
      <c r="T198" s="217"/>
      <c r="U198" s="218"/>
      <c r="V198" s="219"/>
      <c r="W198" s="255"/>
      <c r="X198" s="256"/>
      <c r="Y198" s="257"/>
      <c r="Z198" s="258"/>
      <c r="AA198" s="259"/>
      <c r="AB198" s="26"/>
      <c r="AC198" s="27"/>
      <c r="AD198" s="36" t="str">
        <f t="shared" si="20"/>
        <v/>
      </c>
      <c r="AE198" s="28"/>
      <c r="AF198" s="29"/>
      <c r="AG198" s="30"/>
      <c r="AH198" s="195"/>
      <c r="AI198" s="195"/>
      <c r="AJ198" s="195"/>
    </row>
    <row r="199" spans="1:36" s="5" customFormat="1" ht="15" customHeight="1" x14ac:dyDescent="0.2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15"/>
      <c r="S199" s="216"/>
      <c r="T199" s="217"/>
      <c r="U199" s="218"/>
      <c r="V199" s="219"/>
      <c r="W199" s="255"/>
      <c r="X199" s="256"/>
      <c r="Y199" s="257"/>
      <c r="Z199" s="258"/>
      <c r="AA199" s="259"/>
      <c r="AB199" s="26"/>
      <c r="AC199" s="27"/>
      <c r="AD199" s="36" t="str">
        <f t="shared" si="20"/>
        <v/>
      </c>
      <c r="AE199" s="28"/>
      <c r="AF199" s="29"/>
      <c r="AG199" s="30"/>
      <c r="AH199" s="195"/>
      <c r="AI199" s="195"/>
      <c r="AJ199" s="195"/>
    </row>
    <row r="200" spans="1:36" s="5" customFormat="1" ht="15" customHeight="1" x14ac:dyDescent="0.2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15"/>
      <c r="S200" s="216"/>
      <c r="T200" s="217"/>
      <c r="U200" s="218"/>
      <c r="V200" s="219"/>
      <c r="W200" s="255"/>
      <c r="X200" s="256"/>
      <c r="Y200" s="257"/>
      <c r="Z200" s="258"/>
      <c r="AA200" s="259"/>
      <c r="AB200" s="26"/>
      <c r="AC200" s="27"/>
      <c r="AD200" s="36" t="str">
        <f t="shared" si="20"/>
        <v/>
      </c>
      <c r="AE200" s="28"/>
      <c r="AF200" s="29"/>
      <c r="AG200" s="30"/>
      <c r="AH200" s="195"/>
      <c r="AI200" s="195"/>
      <c r="AJ200" s="195"/>
    </row>
    <row r="201" spans="1:36" s="5" customFormat="1" ht="15" customHeight="1" x14ac:dyDescent="0.2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15"/>
      <c r="S201" s="216"/>
      <c r="T201" s="217"/>
      <c r="U201" s="218"/>
      <c r="V201" s="219"/>
      <c r="W201" s="255"/>
      <c r="X201" s="256"/>
      <c r="Y201" s="257"/>
      <c r="Z201" s="258"/>
      <c r="AA201" s="259"/>
      <c r="AB201" s="26"/>
      <c r="AC201" s="27"/>
      <c r="AD201" s="36" t="str">
        <f t="shared" si="20"/>
        <v/>
      </c>
      <c r="AE201" s="28"/>
      <c r="AF201" s="29"/>
      <c r="AG201" s="30"/>
      <c r="AH201" s="195"/>
      <c r="AI201" s="195"/>
      <c r="AJ201" s="195"/>
    </row>
    <row r="202" spans="1:36" s="5" customFormat="1" ht="15" customHeight="1" x14ac:dyDescent="0.2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15"/>
      <c r="S202" s="216"/>
      <c r="T202" s="217"/>
      <c r="U202" s="218"/>
      <c r="V202" s="219"/>
      <c r="W202" s="255"/>
      <c r="X202" s="256"/>
      <c r="Y202" s="257"/>
      <c r="Z202" s="258"/>
      <c r="AA202" s="259"/>
      <c r="AB202" s="26"/>
      <c r="AC202" s="27"/>
      <c r="AD202" s="36" t="str">
        <f t="shared" si="20"/>
        <v/>
      </c>
      <c r="AE202" s="28"/>
      <c r="AF202" s="29"/>
      <c r="AG202" s="30"/>
      <c r="AH202" s="195"/>
      <c r="AI202" s="195"/>
      <c r="AJ202" s="195"/>
    </row>
    <row r="203" spans="1:36" s="4" customFormat="1" ht="15" customHeight="1" x14ac:dyDescent="0.2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15"/>
      <c r="S203" s="216"/>
      <c r="T203" s="217"/>
      <c r="U203" s="218"/>
      <c r="V203" s="219"/>
      <c r="W203" s="255"/>
      <c r="X203" s="256"/>
      <c r="Y203" s="257"/>
      <c r="Z203" s="258"/>
      <c r="AA203" s="259"/>
      <c r="AB203" s="26"/>
      <c r="AC203" s="27"/>
      <c r="AD203" s="36" t="str">
        <f t="shared" si="20"/>
        <v/>
      </c>
      <c r="AE203" s="28"/>
      <c r="AF203" s="29"/>
      <c r="AG203" s="30"/>
      <c r="AH203" s="195"/>
      <c r="AI203" s="195"/>
      <c r="AJ203" s="195"/>
    </row>
    <row r="204" spans="1:36" s="4" customFormat="1" ht="15" customHeight="1" x14ac:dyDescent="0.2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15"/>
      <c r="S204" s="216"/>
      <c r="T204" s="217"/>
      <c r="U204" s="218"/>
      <c r="V204" s="219"/>
      <c r="W204" s="255"/>
      <c r="X204" s="256"/>
      <c r="Y204" s="257"/>
      <c r="Z204" s="258"/>
      <c r="AA204" s="259"/>
      <c r="AB204" s="26"/>
      <c r="AC204" s="27"/>
      <c r="AD204" s="36" t="str">
        <f t="shared" si="20"/>
        <v/>
      </c>
      <c r="AE204" s="28"/>
      <c r="AF204" s="29"/>
      <c r="AG204" s="30"/>
      <c r="AH204" s="195"/>
      <c r="AI204" s="195"/>
      <c r="AJ204" s="195"/>
    </row>
    <row r="205" spans="1:36" s="4" customFormat="1" ht="15" customHeight="1" x14ac:dyDescent="0.2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15"/>
      <c r="S205" s="216"/>
      <c r="T205" s="217"/>
      <c r="U205" s="218"/>
      <c r="V205" s="219"/>
      <c r="W205" s="255"/>
      <c r="X205" s="256"/>
      <c r="Y205" s="257"/>
      <c r="Z205" s="258"/>
      <c r="AA205" s="259"/>
      <c r="AB205" s="26"/>
      <c r="AC205" s="27"/>
      <c r="AD205" s="36" t="str">
        <f t="shared" si="20"/>
        <v/>
      </c>
      <c r="AE205" s="28"/>
      <c r="AF205" s="29"/>
      <c r="AG205" s="30"/>
      <c r="AH205" s="195"/>
      <c r="AI205" s="195"/>
      <c r="AJ205" s="195"/>
    </row>
    <row r="206" spans="1:36" s="4" customFormat="1" ht="15" customHeight="1" x14ac:dyDescent="0.2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15"/>
      <c r="S206" s="216"/>
      <c r="T206" s="217"/>
      <c r="U206" s="218"/>
      <c r="V206" s="219"/>
      <c r="W206" s="255"/>
      <c r="X206" s="256"/>
      <c r="Y206" s="257"/>
      <c r="Z206" s="258"/>
      <c r="AA206" s="259"/>
      <c r="AB206" s="26"/>
      <c r="AC206" s="27"/>
      <c r="AD206" s="36" t="str">
        <f t="shared" si="20"/>
        <v/>
      </c>
      <c r="AE206" s="28"/>
      <c r="AF206" s="29"/>
      <c r="AG206" s="30"/>
      <c r="AH206" s="195"/>
      <c r="AI206" s="195"/>
      <c r="AJ206" s="195"/>
    </row>
    <row r="207" spans="1:36" s="4" customFormat="1" ht="15" customHeight="1" x14ac:dyDescent="0.2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15"/>
      <c r="S207" s="216"/>
      <c r="T207" s="217"/>
      <c r="U207" s="218"/>
      <c r="V207" s="219"/>
      <c r="W207" s="255"/>
      <c r="X207" s="256"/>
      <c r="Y207" s="257"/>
      <c r="Z207" s="258"/>
      <c r="AA207" s="259"/>
      <c r="AB207" s="26"/>
      <c r="AC207" s="27"/>
      <c r="AD207" s="36" t="str">
        <f t="shared" si="20"/>
        <v/>
      </c>
      <c r="AE207" s="28"/>
      <c r="AF207" s="29"/>
      <c r="AG207" s="30"/>
      <c r="AH207" s="195"/>
      <c r="AI207" s="195"/>
      <c r="AJ207" s="195"/>
    </row>
    <row r="208" spans="1:36" s="4" customFormat="1" ht="15" customHeight="1" x14ac:dyDescent="0.2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15"/>
      <c r="S208" s="216"/>
      <c r="T208" s="217"/>
      <c r="U208" s="218"/>
      <c r="V208" s="219"/>
      <c r="W208" s="255"/>
      <c r="X208" s="256"/>
      <c r="Y208" s="257"/>
      <c r="Z208" s="258"/>
      <c r="AA208" s="259"/>
      <c r="AB208" s="26"/>
      <c r="AC208" s="27"/>
      <c r="AD208" s="36" t="str">
        <f t="shared" si="20"/>
        <v/>
      </c>
      <c r="AE208" s="28"/>
      <c r="AF208" s="29"/>
      <c r="AG208" s="30"/>
      <c r="AH208" s="195"/>
      <c r="AI208" s="195"/>
      <c r="AJ208" s="195"/>
    </row>
    <row r="209" spans="1:36" s="4" customFormat="1" ht="15" customHeight="1" x14ac:dyDescent="0.2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15"/>
      <c r="S209" s="216"/>
      <c r="T209" s="217"/>
      <c r="U209" s="218"/>
      <c r="V209" s="219"/>
      <c r="W209" s="255"/>
      <c r="X209" s="256"/>
      <c r="Y209" s="257"/>
      <c r="Z209" s="258"/>
      <c r="AA209" s="259"/>
      <c r="AB209" s="26"/>
      <c r="AC209" s="27"/>
      <c r="AD209" s="36" t="str">
        <f t="shared" si="20"/>
        <v/>
      </c>
      <c r="AE209" s="28"/>
      <c r="AF209" s="29"/>
      <c r="AG209" s="30"/>
      <c r="AH209" s="195"/>
      <c r="AI209" s="195"/>
      <c r="AJ209" s="195"/>
    </row>
    <row r="210" spans="1:36" s="4" customFormat="1" ht="15" customHeight="1" x14ac:dyDescent="0.2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15"/>
      <c r="S210" s="216"/>
      <c r="T210" s="217"/>
      <c r="U210" s="218"/>
      <c r="V210" s="219"/>
      <c r="W210" s="255"/>
      <c r="X210" s="256"/>
      <c r="Y210" s="257"/>
      <c r="Z210" s="258"/>
      <c r="AA210" s="259"/>
      <c r="AB210" s="26"/>
      <c r="AC210" s="27"/>
      <c r="AD210" s="36" t="str">
        <f t="shared" si="20"/>
        <v/>
      </c>
      <c r="AE210" s="28"/>
      <c r="AF210" s="29"/>
      <c r="AG210" s="30"/>
      <c r="AH210" s="195"/>
      <c r="AI210" s="195"/>
      <c r="AJ210" s="195"/>
    </row>
    <row r="211" spans="1:36" s="4" customFormat="1" ht="15" customHeight="1" x14ac:dyDescent="0.2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15"/>
      <c r="S211" s="216"/>
      <c r="T211" s="217"/>
      <c r="U211" s="218"/>
      <c r="V211" s="219"/>
      <c r="W211" s="255"/>
      <c r="X211" s="256"/>
      <c r="Y211" s="257"/>
      <c r="Z211" s="258"/>
      <c r="AA211" s="259"/>
      <c r="AB211" s="26"/>
      <c r="AC211" s="27"/>
      <c r="AD211" s="36" t="str">
        <f t="shared" si="20"/>
        <v/>
      </c>
      <c r="AE211" s="28"/>
      <c r="AF211" s="29"/>
      <c r="AG211" s="30"/>
      <c r="AH211" s="195"/>
      <c r="AI211" s="195"/>
      <c r="AJ211" s="195"/>
    </row>
    <row r="212" spans="1:36" s="4" customFormat="1" ht="15" customHeight="1" x14ac:dyDescent="0.2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15"/>
      <c r="S212" s="216"/>
      <c r="T212" s="217"/>
      <c r="U212" s="218"/>
      <c r="V212" s="219"/>
      <c r="W212" s="255"/>
      <c r="X212" s="256"/>
      <c r="Y212" s="257"/>
      <c r="Z212" s="258"/>
      <c r="AA212" s="259"/>
      <c r="AB212" s="26"/>
      <c r="AC212" s="27"/>
      <c r="AD212" s="36" t="str">
        <f t="shared" si="20"/>
        <v/>
      </c>
      <c r="AE212" s="28"/>
      <c r="AF212" s="29"/>
      <c r="AG212" s="30"/>
      <c r="AH212" s="195"/>
      <c r="AI212" s="195"/>
      <c r="AJ212" s="195"/>
    </row>
    <row r="213" spans="1:36" s="4" customFormat="1" ht="15" customHeight="1" x14ac:dyDescent="0.2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15"/>
      <c r="S213" s="216"/>
      <c r="T213" s="217"/>
      <c r="U213" s="218"/>
      <c r="V213" s="219"/>
      <c r="W213" s="255"/>
      <c r="X213" s="256"/>
      <c r="Y213" s="257"/>
      <c r="Z213" s="258"/>
      <c r="AA213" s="259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95"/>
      <c r="AI213" s="195"/>
      <c r="AJ213" s="195"/>
    </row>
    <row r="214" spans="1:36" s="4" customFormat="1" ht="15" customHeight="1" x14ac:dyDescent="0.2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15"/>
      <c r="S214" s="216"/>
      <c r="T214" s="217"/>
      <c r="U214" s="218"/>
      <c r="V214" s="219"/>
      <c r="W214" s="255"/>
      <c r="X214" s="256"/>
      <c r="Y214" s="257"/>
      <c r="Z214" s="258"/>
      <c r="AA214" s="259"/>
      <c r="AB214" s="26"/>
      <c r="AC214" s="27"/>
      <c r="AD214" s="36" t="str">
        <f t="shared" si="25"/>
        <v/>
      </c>
      <c r="AE214" s="28"/>
      <c r="AF214" s="29"/>
      <c r="AG214" s="30"/>
      <c r="AH214" s="195"/>
      <c r="AI214" s="195"/>
      <c r="AJ214" s="195"/>
    </row>
    <row r="215" spans="1:36" s="4" customFormat="1" ht="15" customHeight="1" x14ac:dyDescent="0.2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15"/>
      <c r="S215" s="216"/>
      <c r="T215" s="217"/>
      <c r="U215" s="218"/>
      <c r="V215" s="219"/>
      <c r="W215" s="255"/>
      <c r="X215" s="256"/>
      <c r="Y215" s="257"/>
      <c r="Z215" s="258"/>
      <c r="AA215" s="259"/>
      <c r="AB215" s="26"/>
      <c r="AC215" s="27"/>
      <c r="AD215" s="36" t="str">
        <f t="shared" si="25"/>
        <v/>
      </c>
      <c r="AE215" s="28"/>
      <c r="AF215" s="29"/>
      <c r="AG215" s="30"/>
      <c r="AH215" s="195"/>
      <c r="AI215" s="195"/>
      <c r="AJ215" s="195"/>
    </row>
    <row r="216" spans="1:36" s="4" customFormat="1" ht="15" customHeight="1" x14ac:dyDescent="0.2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15"/>
      <c r="S216" s="216"/>
      <c r="T216" s="217"/>
      <c r="U216" s="218"/>
      <c r="V216" s="219"/>
      <c r="W216" s="255"/>
      <c r="X216" s="256"/>
      <c r="Y216" s="257"/>
      <c r="Z216" s="258"/>
      <c r="AA216" s="259"/>
      <c r="AB216" s="26"/>
      <c r="AC216" s="27"/>
      <c r="AD216" s="36" t="str">
        <f t="shared" si="25"/>
        <v/>
      </c>
      <c r="AE216" s="28"/>
      <c r="AF216" s="29"/>
      <c r="AG216" s="30"/>
      <c r="AH216" s="195"/>
      <c r="AI216" s="195"/>
      <c r="AJ216" s="195"/>
    </row>
    <row r="217" spans="1:36" s="4" customFormat="1" ht="15" customHeight="1" x14ac:dyDescent="0.2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15"/>
      <c r="S217" s="216"/>
      <c r="T217" s="217"/>
      <c r="U217" s="218"/>
      <c r="V217" s="219"/>
      <c r="W217" s="255"/>
      <c r="X217" s="256"/>
      <c r="Y217" s="257"/>
      <c r="Z217" s="258"/>
      <c r="AA217" s="259"/>
      <c r="AB217" s="26"/>
      <c r="AC217" s="27"/>
      <c r="AD217" s="36" t="str">
        <f t="shared" si="25"/>
        <v/>
      </c>
      <c r="AE217" s="28"/>
      <c r="AF217" s="29"/>
      <c r="AG217" s="30"/>
      <c r="AH217" s="195"/>
      <c r="AI217" s="195"/>
      <c r="AJ217" s="195"/>
    </row>
    <row r="218" spans="1:36" ht="15" customHeight="1" x14ac:dyDescent="0.2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15"/>
      <c r="S218" s="216"/>
      <c r="T218" s="217"/>
      <c r="U218" s="218"/>
      <c r="V218" s="219"/>
      <c r="W218" s="255"/>
      <c r="X218" s="256"/>
      <c r="Y218" s="257"/>
      <c r="Z218" s="258"/>
      <c r="AA218" s="259"/>
      <c r="AB218" s="26"/>
      <c r="AC218" s="27"/>
      <c r="AD218" s="36" t="str">
        <f t="shared" si="25"/>
        <v/>
      </c>
      <c r="AE218" s="28"/>
      <c r="AF218" s="29"/>
      <c r="AG218" s="30"/>
      <c r="AH218" s="196"/>
      <c r="AI218" s="196"/>
      <c r="AJ218" s="196"/>
    </row>
    <row r="219" spans="1:36" s="4" customFormat="1" ht="15" customHeight="1" x14ac:dyDescent="0.2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15"/>
      <c r="S219" s="216"/>
      <c r="T219" s="217"/>
      <c r="U219" s="218"/>
      <c r="V219" s="219"/>
      <c r="W219" s="255"/>
      <c r="X219" s="256"/>
      <c r="Y219" s="257"/>
      <c r="Z219" s="258"/>
      <c r="AA219" s="259"/>
      <c r="AB219" s="26"/>
      <c r="AC219" s="27"/>
      <c r="AD219" s="36" t="str">
        <f t="shared" si="25"/>
        <v/>
      </c>
      <c r="AE219" s="28"/>
      <c r="AF219" s="29"/>
      <c r="AG219" s="30"/>
      <c r="AH219" s="195"/>
      <c r="AI219" s="195"/>
      <c r="AJ219" s="195"/>
    </row>
    <row r="220" spans="1:36" s="4" customFormat="1" ht="15" customHeight="1" x14ac:dyDescent="0.2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15"/>
      <c r="S220" s="216"/>
      <c r="T220" s="217"/>
      <c r="U220" s="218"/>
      <c r="V220" s="219"/>
      <c r="W220" s="255"/>
      <c r="X220" s="256"/>
      <c r="Y220" s="257"/>
      <c r="Z220" s="258"/>
      <c r="AA220" s="259"/>
      <c r="AB220" s="26"/>
      <c r="AC220" s="27"/>
      <c r="AD220" s="36" t="str">
        <f t="shared" si="25"/>
        <v/>
      </c>
      <c r="AE220" s="28"/>
      <c r="AF220" s="29"/>
      <c r="AG220" s="30"/>
      <c r="AH220" s="195"/>
      <c r="AI220" s="195"/>
      <c r="AJ220" s="195"/>
    </row>
    <row r="221" spans="1:36" s="4" customFormat="1" ht="15" customHeight="1" x14ac:dyDescent="0.2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15"/>
      <c r="S221" s="216"/>
      <c r="T221" s="217"/>
      <c r="U221" s="218"/>
      <c r="V221" s="219"/>
      <c r="W221" s="255"/>
      <c r="X221" s="256"/>
      <c r="Y221" s="257"/>
      <c r="Z221" s="258"/>
      <c r="AA221" s="259"/>
      <c r="AB221" s="26"/>
      <c r="AC221" s="27"/>
      <c r="AD221" s="36" t="str">
        <f t="shared" si="25"/>
        <v/>
      </c>
      <c r="AE221" s="28"/>
      <c r="AF221" s="29"/>
      <c r="AG221" s="30"/>
      <c r="AH221" s="195"/>
      <c r="AI221" s="195"/>
      <c r="AJ221" s="195"/>
    </row>
    <row r="222" spans="1:36" s="4" customFormat="1" ht="15" customHeight="1" x14ac:dyDescent="0.2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15"/>
      <c r="S222" s="216"/>
      <c r="T222" s="217"/>
      <c r="U222" s="218"/>
      <c r="V222" s="219"/>
      <c r="W222" s="255"/>
      <c r="X222" s="256"/>
      <c r="Y222" s="257"/>
      <c r="Z222" s="258"/>
      <c r="AA222" s="259"/>
      <c r="AB222" s="26"/>
      <c r="AC222" s="27"/>
      <c r="AD222" s="36" t="str">
        <f t="shared" si="25"/>
        <v/>
      </c>
      <c r="AE222" s="28"/>
      <c r="AF222" s="29"/>
      <c r="AG222" s="30"/>
      <c r="AH222" s="195"/>
      <c r="AI222" s="195"/>
      <c r="AJ222" s="195"/>
    </row>
    <row r="223" spans="1:36" s="5" customFormat="1" ht="15" customHeight="1" x14ac:dyDescent="0.2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15"/>
      <c r="S223" s="216"/>
      <c r="T223" s="217"/>
      <c r="U223" s="218"/>
      <c r="V223" s="219"/>
      <c r="W223" s="255"/>
      <c r="X223" s="256"/>
      <c r="Y223" s="257"/>
      <c r="Z223" s="258"/>
      <c r="AA223" s="259"/>
      <c r="AB223" s="26"/>
      <c r="AC223" s="27"/>
      <c r="AD223" s="36" t="str">
        <f t="shared" si="25"/>
        <v/>
      </c>
      <c r="AE223" s="28"/>
      <c r="AF223" s="29"/>
      <c r="AG223" s="30"/>
      <c r="AH223" s="195"/>
      <c r="AI223" s="195"/>
      <c r="AJ223" s="195"/>
    </row>
    <row r="224" spans="1:36" ht="15" customHeight="1" x14ac:dyDescent="0.2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15"/>
      <c r="S224" s="216"/>
      <c r="T224" s="217"/>
      <c r="U224" s="218"/>
      <c r="V224" s="219"/>
      <c r="W224" s="255"/>
      <c r="X224" s="256"/>
      <c r="Y224" s="257"/>
      <c r="Z224" s="258"/>
      <c r="AA224" s="259"/>
      <c r="AB224" s="26"/>
      <c r="AC224" s="27"/>
      <c r="AD224" s="36" t="str">
        <f t="shared" si="25"/>
        <v/>
      </c>
      <c r="AE224" s="28"/>
      <c r="AF224" s="29"/>
      <c r="AG224" s="30"/>
      <c r="AH224" s="196"/>
      <c r="AI224" s="196"/>
      <c r="AJ224" s="196"/>
    </row>
    <row r="225" spans="1:36" ht="15" customHeight="1" x14ac:dyDescent="0.2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15"/>
      <c r="S225" s="216"/>
      <c r="T225" s="217"/>
      <c r="U225" s="218"/>
      <c r="V225" s="219"/>
      <c r="W225" s="255"/>
      <c r="X225" s="256"/>
      <c r="Y225" s="257"/>
      <c r="Z225" s="258"/>
      <c r="AA225" s="259"/>
      <c r="AB225" s="26"/>
      <c r="AC225" s="27"/>
      <c r="AD225" s="36" t="str">
        <f t="shared" si="25"/>
        <v/>
      </c>
      <c r="AE225" s="28"/>
      <c r="AF225" s="29"/>
      <c r="AG225" s="30"/>
      <c r="AH225" s="196"/>
      <c r="AI225" s="196"/>
      <c r="AJ225" s="196"/>
    </row>
    <row r="226" spans="1:36" ht="15" customHeight="1" x14ac:dyDescent="0.2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15"/>
      <c r="S226" s="216"/>
      <c r="T226" s="217"/>
      <c r="U226" s="218"/>
      <c r="V226" s="219"/>
      <c r="W226" s="255"/>
      <c r="X226" s="256"/>
      <c r="Y226" s="257"/>
      <c r="Z226" s="258"/>
      <c r="AA226" s="259"/>
      <c r="AB226" s="26"/>
      <c r="AC226" s="27"/>
      <c r="AD226" s="36" t="str">
        <f t="shared" si="25"/>
        <v/>
      </c>
      <c r="AE226" s="28"/>
      <c r="AF226" s="29"/>
      <c r="AG226" s="30"/>
      <c r="AH226" s="196"/>
      <c r="AI226" s="196"/>
      <c r="AJ226" s="196"/>
    </row>
    <row r="227" spans="1:36" ht="15" customHeight="1" x14ac:dyDescent="0.2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15"/>
      <c r="S227" s="216"/>
      <c r="T227" s="217"/>
      <c r="U227" s="218"/>
      <c r="V227" s="219"/>
      <c r="W227" s="255"/>
      <c r="X227" s="256"/>
      <c r="Y227" s="257"/>
      <c r="Z227" s="258"/>
      <c r="AA227" s="259"/>
      <c r="AB227" s="26"/>
      <c r="AC227" s="27"/>
      <c r="AD227" s="36" t="str">
        <f t="shared" si="25"/>
        <v/>
      </c>
      <c r="AE227" s="28"/>
      <c r="AF227" s="29"/>
      <c r="AG227" s="30"/>
      <c r="AH227" s="196"/>
      <c r="AI227" s="196"/>
      <c r="AJ227" s="196"/>
    </row>
    <row r="228" spans="1:36" ht="15" customHeight="1" x14ac:dyDescent="0.2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15"/>
      <c r="S228" s="216"/>
      <c r="T228" s="217"/>
      <c r="U228" s="218"/>
      <c r="V228" s="219"/>
      <c r="W228" s="255"/>
      <c r="X228" s="256"/>
      <c r="Y228" s="257"/>
      <c r="Z228" s="258"/>
      <c r="AA228" s="259"/>
      <c r="AB228" s="26"/>
      <c r="AC228" s="27"/>
      <c r="AD228" s="36" t="str">
        <f t="shared" si="25"/>
        <v/>
      </c>
      <c r="AE228" s="28"/>
      <c r="AF228" s="29"/>
      <c r="AG228" s="30"/>
      <c r="AH228" s="196"/>
      <c r="AI228" s="196"/>
      <c r="AJ228" s="196"/>
    </row>
    <row r="229" spans="1:36" ht="15" customHeight="1" x14ac:dyDescent="0.2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15"/>
      <c r="S229" s="216"/>
      <c r="T229" s="217"/>
      <c r="U229" s="218"/>
      <c r="V229" s="219"/>
      <c r="W229" s="255"/>
      <c r="X229" s="256"/>
      <c r="Y229" s="257"/>
      <c r="Z229" s="258"/>
      <c r="AA229" s="259"/>
      <c r="AB229" s="26"/>
      <c r="AC229" s="27"/>
      <c r="AD229" s="36" t="str">
        <f t="shared" si="25"/>
        <v/>
      </c>
      <c r="AE229" s="28"/>
      <c r="AF229" s="29"/>
      <c r="AG229" s="30"/>
      <c r="AH229" s="196"/>
      <c r="AI229" s="196"/>
      <c r="AJ229" s="196"/>
    </row>
    <row r="230" spans="1:36" ht="15" customHeight="1" x14ac:dyDescent="0.2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15"/>
      <c r="S230" s="216"/>
      <c r="T230" s="217"/>
      <c r="U230" s="218"/>
      <c r="V230" s="219"/>
      <c r="W230" s="255"/>
      <c r="X230" s="256"/>
      <c r="Y230" s="257"/>
      <c r="Z230" s="258"/>
      <c r="AA230" s="259"/>
      <c r="AB230" s="26"/>
      <c r="AC230" s="27"/>
      <c r="AD230" s="36" t="str">
        <f t="shared" si="25"/>
        <v/>
      </c>
      <c r="AE230" s="28"/>
      <c r="AF230" s="29"/>
      <c r="AG230" s="30"/>
      <c r="AH230" s="196"/>
      <c r="AI230" s="196"/>
      <c r="AJ230" s="196"/>
    </row>
    <row r="231" spans="1:36" ht="15" customHeight="1" x14ac:dyDescent="0.2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15"/>
      <c r="S231" s="216"/>
      <c r="T231" s="217"/>
      <c r="U231" s="218"/>
      <c r="V231" s="219"/>
      <c r="W231" s="255"/>
      <c r="X231" s="256"/>
      <c r="Y231" s="257"/>
      <c r="Z231" s="258"/>
      <c r="AA231" s="259"/>
      <c r="AB231" s="26"/>
      <c r="AC231" s="27"/>
      <c r="AD231" s="36" t="str">
        <f t="shared" si="25"/>
        <v/>
      </c>
      <c r="AE231" s="28"/>
      <c r="AF231" s="29"/>
      <c r="AG231" s="30"/>
      <c r="AH231" s="196"/>
      <c r="AI231" s="196"/>
      <c r="AJ231" s="196"/>
    </row>
    <row r="232" spans="1:36" ht="15" customHeight="1" x14ac:dyDescent="0.2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15"/>
      <c r="S232" s="216"/>
      <c r="T232" s="217"/>
      <c r="U232" s="218"/>
      <c r="V232" s="219"/>
      <c r="W232" s="255"/>
      <c r="X232" s="256"/>
      <c r="Y232" s="257"/>
      <c r="Z232" s="258"/>
      <c r="AA232" s="259"/>
      <c r="AB232" s="26"/>
      <c r="AC232" s="27"/>
      <c r="AD232" s="36" t="str">
        <f t="shared" si="25"/>
        <v/>
      </c>
      <c r="AE232" s="28"/>
      <c r="AF232" s="29"/>
      <c r="AG232" s="30"/>
      <c r="AH232" s="196"/>
      <c r="AI232" s="196"/>
      <c r="AJ232" s="196"/>
    </row>
    <row r="233" spans="1:36" ht="15" customHeight="1" x14ac:dyDescent="0.2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15"/>
      <c r="S233" s="216"/>
      <c r="T233" s="217"/>
      <c r="U233" s="218"/>
      <c r="V233" s="219"/>
      <c r="W233" s="255"/>
      <c r="X233" s="256"/>
      <c r="Y233" s="257"/>
      <c r="Z233" s="258"/>
      <c r="AA233" s="259"/>
      <c r="AB233" s="26"/>
      <c r="AC233" s="27"/>
      <c r="AD233" s="36" t="str">
        <f t="shared" si="25"/>
        <v/>
      </c>
      <c r="AE233" s="28"/>
      <c r="AF233" s="29"/>
      <c r="AG233" s="30"/>
      <c r="AH233" s="196"/>
      <c r="AI233" s="196"/>
      <c r="AJ233" s="196"/>
    </row>
    <row r="234" spans="1:36" ht="15" customHeight="1" x14ac:dyDescent="0.2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15"/>
      <c r="S234" s="216"/>
      <c r="T234" s="217"/>
      <c r="U234" s="218"/>
      <c r="V234" s="219"/>
      <c r="W234" s="255"/>
      <c r="X234" s="256"/>
      <c r="Y234" s="257"/>
      <c r="Z234" s="258"/>
      <c r="AA234" s="259"/>
      <c r="AB234" s="26"/>
      <c r="AC234" s="27"/>
      <c r="AD234" s="36" t="str">
        <f t="shared" si="25"/>
        <v/>
      </c>
      <c r="AE234" s="28"/>
      <c r="AF234" s="29"/>
      <c r="AG234" s="30"/>
      <c r="AH234" s="196"/>
      <c r="AI234" s="196"/>
      <c r="AJ234" s="196"/>
    </row>
    <row r="235" spans="1:36" ht="15" customHeight="1" x14ac:dyDescent="0.2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15"/>
      <c r="S235" s="216"/>
      <c r="T235" s="217"/>
      <c r="U235" s="218"/>
      <c r="V235" s="219"/>
      <c r="W235" s="255"/>
      <c r="X235" s="256"/>
      <c r="Y235" s="257"/>
      <c r="Z235" s="258"/>
      <c r="AA235" s="259"/>
      <c r="AB235" s="26"/>
      <c r="AC235" s="27"/>
      <c r="AD235" s="36" t="str">
        <f t="shared" si="25"/>
        <v/>
      </c>
      <c r="AE235" s="28"/>
      <c r="AF235" s="29"/>
      <c r="AG235" s="30"/>
      <c r="AH235" s="196"/>
      <c r="AI235" s="196"/>
      <c r="AJ235" s="196"/>
    </row>
    <row r="236" spans="1:36" s="3" customFormat="1" ht="15" customHeight="1" x14ac:dyDescent="0.2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15"/>
      <c r="S236" s="216"/>
      <c r="T236" s="217"/>
      <c r="U236" s="218"/>
      <c r="V236" s="219"/>
      <c r="W236" s="255"/>
      <c r="X236" s="256"/>
      <c r="Y236" s="257"/>
      <c r="Z236" s="258"/>
      <c r="AA236" s="259"/>
      <c r="AB236" s="26"/>
      <c r="AC236" s="27"/>
      <c r="AD236" s="36" t="str">
        <f t="shared" si="25"/>
        <v/>
      </c>
      <c r="AE236" s="28"/>
      <c r="AF236" s="29"/>
      <c r="AG236" s="30"/>
      <c r="AH236" s="197"/>
      <c r="AI236" s="197"/>
      <c r="AJ236" s="197"/>
    </row>
    <row r="237" spans="1:36" s="3" customFormat="1" ht="15" customHeight="1" x14ac:dyDescent="0.2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15"/>
      <c r="S237" s="216"/>
      <c r="T237" s="217"/>
      <c r="U237" s="218"/>
      <c r="V237" s="219"/>
      <c r="W237" s="255"/>
      <c r="X237" s="256"/>
      <c r="Y237" s="257"/>
      <c r="Z237" s="258"/>
      <c r="AA237" s="259"/>
      <c r="AB237" s="26"/>
      <c r="AC237" s="27"/>
      <c r="AD237" s="36" t="str">
        <f t="shared" si="25"/>
        <v/>
      </c>
      <c r="AE237" s="28"/>
      <c r="AF237" s="29"/>
      <c r="AG237" s="30"/>
      <c r="AH237" s="197"/>
      <c r="AI237" s="197"/>
      <c r="AJ237" s="197"/>
    </row>
    <row r="238" spans="1:36" s="3" customFormat="1" ht="15" customHeight="1" x14ac:dyDescent="0.2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15"/>
      <c r="S238" s="216"/>
      <c r="T238" s="217"/>
      <c r="U238" s="218"/>
      <c r="V238" s="219"/>
      <c r="W238" s="255"/>
      <c r="X238" s="256"/>
      <c r="Y238" s="257"/>
      <c r="Z238" s="258"/>
      <c r="AA238" s="259"/>
      <c r="AB238" s="26"/>
      <c r="AC238" s="27"/>
      <c r="AD238" s="36" t="str">
        <f t="shared" si="25"/>
        <v/>
      </c>
      <c r="AE238" s="28"/>
      <c r="AF238" s="29"/>
      <c r="AG238" s="30"/>
      <c r="AH238" s="197"/>
      <c r="AI238" s="197"/>
      <c r="AJ238" s="197"/>
    </row>
    <row r="239" spans="1:36" s="3" customFormat="1" ht="15" customHeight="1" x14ac:dyDescent="0.2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15"/>
      <c r="S239" s="216"/>
      <c r="T239" s="217"/>
      <c r="U239" s="218"/>
      <c r="V239" s="219"/>
      <c r="W239" s="255"/>
      <c r="X239" s="256"/>
      <c r="Y239" s="257"/>
      <c r="Z239" s="258"/>
      <c r="AA239" s="259"/>
      <c r="AB239" s="26"/>
      <c r="AC239" s="27"/>
      <c r="AD239" s="36" t="str">
        <f t="shared" si="25"/>
        <v/>
      </c>
      <c r="AE239" s="28"/>
      <c r="AF239" s="29"/>
      <c r="AG239" s="30"/>
      <c r="AH239" s="197"/>
      <c r="AI239" s="197"/>
      <c r="AJ239" s="197"/>
    </row>
    <row r="240" spans="1:36" s="3" customFormat="1" ht="15" customHeight="1" x14ac:dyDescent="0.2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15"/>
      <c r="S240" s="216"/>
      <c r="T240" s="217"/>
      <c r="U240" s="218"/>
      <c r="V240" s="219"/>
      <c r="W240" s="255"/>
      <c r="X240" s="256"/>
      <c r="Y240" s="257"/>
      <c r="Z240" s="258"/>
      <c r="AA240" s="259"/>
      <c r="AB240" s="26"/>
      <c r="AC240" s="27"/>
      <c r="AD240" s="36" t="str">
        <f t="shared" si="25"/>
        <v/>
      </c>
      <c r="AE240" s="28"/>
      <c r="AF240" s="29"/>
      <c r="AG240" s="30"/>
      <c r="AH240" s="197"/>
      <c r="AI240" s="197"/>
      <c r="AJ240" s="197"/>
    </row>
    <row r="241" spans="1:36" s="3" customFormat="1" ht="15" customHeight="1" x14ac:dyDescent="0.2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15"/>
      <c r="S241" s="216"/>
      <c r="T241" s="217"/>
      <c r="U241" s="218"/>
      <c r="V241" s="219"/>
      <c r="W241" s="255"/>
      <c r="X241" s="256"/>
      <c r="Y241" s="257"/>
      <c r="Z241" s="258"/>
      <c r="AA241" s="259"/>
      <c r="AB241" s="26"/>
      <c r="AC241" s="27"/>
      <c r="AD241" s="36" t="str">
        <f t="shared" si="25"/>
        <v/>
      </c>
      <c r="AE241" s="28"/>
      <c r="AF241" s="29"/>
      <c r="AG241" s="30"/>
      <c r="AH241" s="197"/>
      <c r="AI241" s="197"/>
      <c r="AJ241" s="197"/>
    </row>
    <row r="242" spans="1:36" s="3" customFormat="1" ht="15" customHeight="1" x14ac:dyDescent="0.2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15"/>
      <c r="S242" s="216"/>
      <c r="T242" s="217"/>
      <c r="U242" s="218"/>
      <c r="V242" s="219"/>
      <c r="W242" s="255"/>
      <c r="X242" s="256"/>
      <c r="Y242" s="257"/>
      <c r="Z242" s="258"/>
      <c r="AA242" s="259"/>
      <c r="AB242" s="26"/>
      <c r="AC242" s="27"/>
      <c r="AD242" s="36" t="str">
        <f t="shared" si="25"/>
        <v/>
      </c>
      <c r="AE242" s="28"/>
      <c r="AF242" s="29"/>
      <c r="AG242" s="30"/>
      <c r="AH242" s="197"/>
      <c r="AI242" s="197"/>
      <c r="AJ242" s="197"/>
    </row>
    <row r="243" spans="1:36" s="3" customFormat="1" ht="15" customHeight="1" x14ac:dyDescent="0.2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15"/>
      <c r="S243" s="216"/>
      <c r="T243" s="217"/>
      <c r="U243" s="218"/>
      <c r="V243" s="219"/>
      <c r="W243" s="255"/>
      <c r="X243" s="256"/>
      <c r="Y243" s="257"/>
      <c r="Z243" s="258"/>
      <c r="AA243" s="259"/>
      <c r="AB243" s="26"/>
      <c r="AC243" s="27"/>
      <c r="AD243" s="36" t="str">
        <f t="shared" si="25"/>
        <v/>
      </c>
      <c r="AE243" s="28"/>
      <c r="AF243" s="29"/>
      <c r="AG243" s="30"/>
      <c r="AH243" s="197"/>
      <c r="AI243" s="197"/>
      <c r="AJ243" s="197"/>
    </row>
    <row r="244" spans="1:36" ht="15" customHeight="1" x14ac:dyDescent="0.2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15"/>
      <c r="S244" s="216"/>
      <c r="T244" s="217"/>
      <c r="U244" s="218"/>
      <c r="V244" s="219"/>
      <c r="W244" s="255"/>
      <c r="X244" s="256"/>
      <c r="Y244" s="257"/>
      <c r="Z244" s="258"/>
      <c r="AA244" s="259"/>
      <c r="AB244" s="26"/>
      <c r="AC244" s="27"/>
      <c r="AD244" s="36" t="str">
        <f t="shared" si="25"/>
        <v/>
      </c>
      <c r="AE244" s="28"/>
      <c r="AF244" s="29"/>
      <c r="AG244" s="30"/>
      <c r="AH244" s="196"/>
      <c r="AI244" s="196"/>
      <c r="AJ244" s="196"/>
    </row>
    <row r="245" spans="1:36" ht="15" customHeight="1" x14ac:dyDescent="0.2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15"/>
      <c r="S245" s="216"/>
      <c r="T245" s="217"/>
      <c r="U245" s="218"/>
      <c r="V245" s="219"/>
      <c r="W245" s="255"/>
      <c r="X245" s="256"/>
      <c r="Y245" s="257"/>
      <c r="Z245" s="258"/>
      <c r="AA245" s="259"/>
      <c r="AB245" s="26"/>
      <c r="AC245" s="27"/>
      <c r="AD245" s="36" t="str">
        <f t="shared" si="25"/>
        <v/>
      </c>
      <c r="AE245" s="28"/>
      <c r="AF245" s="29"/>
      <c r="AG245" s="30"/>
      <c r="AH245" s="196"/>
      <c r="AI245" s="196"/>
      <c r="AJ245" s="196"/>
    </row>
    <row r="246" spans="1:36" ht="15" customHeight="1" x14ac:dyDescent="0.2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15"/>
      <c r="S246" s="216"/>
      <c r="T246" s="217"/>
      <c r="U246" s="218"/>
      <c r="V246" s="219"/>
      <c r="W246" s="255"/>
      <c r="X246" s="256"/>
      <c r="Y246" s="257"/>
      <c r="Z246" s="258"/>
      <c r="AA246" s="259"/>
      <c r="AB246" s="26"/>
      <c r="AC246" s="27"/>
      <c r="AD246" s="36" t="str">
        <f t="shared" si="25"/>
        <v/>
      </c>
      <c r="AE246" s="28"/>
      <c r="AF246" s="29"/>
      <c r="AG246" s="30"/>
      <c r="AH246" s="196"/>
      <c r="AI246" s="196"/>
      <c r="AJ246" s="196"/>
    </row>
    <row r="247" spans="1:36" ht="15" customHeight="1" x14ac:dyDescent="0.2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15"/>
      <c r="S247" s="216"/>
      <c r="T247" s="217"/>
      <c r="U247" s="218"/>
      <c r="V247" s="219"/>
      <c r="W247" s="255"/>
      <c r="X247" s="256"/>
      <c r="Y247" s="257"/>
      <c r="Z247" s="258"/>
      <c r="AA247" s="259"/>
      <c r="AB247" s="26"/>
      <c r="AC247" s="27"/>
      <c r="AD247" s="36" t="str">
        <f t="shared" si="25"/>
        <v/>
      </c>
      <c r="AE247" s="28"/>
      <c r="AF247" s="29"/>
      <c r="AG247" s="30"/>
      <c r="AH247" s="196"/>
      <c r="AI247" s="196"/>
      <c r="AJ247" s="196"/>
    </row>
    <row r="248" spans="1:36" ht="15" customHeight="1" x14ac:dyDescent="0.2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15"/>
      <c r="S248" s="216"/>
      <c r="T248" s="217"/>
      <c r="U248" s="218"/>
      <c r="V248" s="219"/>
      <c r="W248" s="255"/>
      <c r="X248" s="256"/>
      <c r="Y248" s="257"/>
      <c r="Z248" s="258"/>
      <c r="AA248" s="259"/>
      <c r="AB248" s="26"/>
      <c r="AC248" s="27"/>
      <c r="AD248" s="36" t="str">
        <f t="shared" si="25"/>
        <v/>
      </c>
      <c r="AE248" s="28"/>
      <c r="AF248" s="29"/>
      <c r="AG248" s="30"/>
      <c r="AH248" s="196"/>
      <c r="AI248" s="196"/>
      <c r="AJ248" s="196"/>
    </row>
    <row r="249" spans="1:36" ht="15" customHeight="1" x14ac:dyDescent="0.2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15"/>
      <c r="S249" s="216"/>
      <c r="T249" s="217"/>
      <c r="U249" s="218"/>
      <c r="V249" s="219"/>
      <c r="W249" s="255"/>
      <c r="X249" s="256"/>
      <c r="Y249" s="257"/>
      <c r="Z249" s="258"/>
      <c r="AA249" s="259"/>
      <c r="AB249" s="26"/>
      <c r="AC249" s="27"/>
      <c r="AD249" s="36" t="str">
        <f t="shared" si="25"/>
        <v/>
      </c>
      <c r="AE249" s="28"/>
      <c r="AF249" s="29"/>
      <c r="AG249" s="30"/>
      <c r="AH249" s="196"/>
      <c r="AI249" s="196"/>
      <c r="AJ249" s="196"/>
    </row>
    <row r="250" spans="1:36" ht="15" customHeight="1" x14ac:dyDescent="0.2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15"/>
      <c r="S250" s="216"/>
      <c r="T250" s="217"/>
      <c r="U250" s="218"/>
      <c r="V250" s="219"/>
      <c r="W250" s="255"/>
      <c r="X250" s="256"/>
      <c r="Y250" s="257"/>
      <c r="Z250" s="258"/>
      <c r="AA250" s="259"/>
      <c r="AB250" s="26"/>
      <c r="AC250" s="27"/>
      <c r="AD250" s="36" t="str">
        <f t="shared" si="25"/>
        <v/>
      </c>
      <c r="AE250" s="28"/>
      <c r="AF250" s="29"/>
      <c r="AG250" s="30"/>
      <c r="AH250" s="196"/>
      <c r="AI250" s="196"/>
      <c r="AJ250" s="196"/>
    </row>
    <row r="251" spans="1:36" ht="15" customHeight="1" x14ac:dyDescent="0.2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15"/>
      <c r="S251" s="216"/>
      <c r="T251" s="217"/>
      <c r="U251" s="218"/>
      <c r="V251" s="219"/>
      <c r="W251" s="255"/>
      <c r="X251" s="256"/>
      <c r="Y251" s="257"/>
      <c r="Z251" s="258"/>
      <c r="AA251" s="259"/>
      <c r="AB251" s="26"/>
      <c r="AC251" s="27"/>
      <c r="AD251" s="36" t="str">
        <f t="shared" si="25"/>
        <v/>
      </c>
      <c r="AE251" s="28"/>
      <c r="AF251" s="29"/>
      <c r="AG251" s="30"/>
      <c r="AH251" s="196"/>
      <c r="AI251" s="196"/>
      <c r="AJ251" s="196"/>
    </row>
    <row r="252" spans="1:36" ht="15" customHeight="1" x14ac:dyDescent="0.2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15"/>
      <c r="S252" s="216"/>
      <c r="T252" s="217"/>
      <c r="U252" s="218"/>
      <c r="V252" s="219"/>
      <c r="W252" s="255"/>
      <c r="X252" s="256"/>
      <c r="Y252" s="257"/>
      <c r="Z252" s="258"/>
      <c r="AA252" s="259"/>
      <c r="AB252" s="26"/>
      <c r="AC252" s="27"/>
      <c r="AD252" s="36" t="str">
        <f t="shared" si="25"/>
        <v/>
      </c>
      <c r="AE252" s="28"/>
      <c r="AF252" s="29"/>
      <c r="AG252" s="30"/>
      <c r="AH252" s="196"/>
      <c r="AI252" s="196"/>
      <c r="AJ252" s="196"/>
    </row>
    <row r="253" spans="1:36" ht="15" customHeight="1" x14ac:dyDescent="0.2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15"/>
      <c r="S253" s="216"/>
      <c r="T253" s="217"/>
      <c r="U253" s="218"/>
      <c r="V253" s="219"/>
      <c r="W253" s="255"/>
      <c r="X253" s="256"/>
      <c r="Y253" s="257"/>
      <c r="Z253" s="258"/>
      <c r="AA253" s="259"/>
      <c r="AB253" s="26"/>
      <c r="AC253" s="27"/>
      <c r="AD253" s="36" t="str">
        <f t="shared" si="25"/>
        <v/>
      </c>
      <c r="AE253" s="28"/>
      <c r="AF253" s="29"/>
      <c r="AG253" s="30"/>
      <c r="AH253" s="196"/>
      <c r="AI253" s="196"/>
      <c r="AJ253" s="196"/>
    </row>
    <row r="254" spans="1:36" ht="15" customHeight="1" x14ac:dyDescent="0.2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15"/>
      <c r="S254" s="216"/>
      <c r="T254" s="217"/>
      <c r="U254" s="218"/>
      <c r="V254" s="219"/>
      <c r="W254" s="255"/>
      <c r="X254" s="256"/>
      <c r="Y254" s="257"/>
      <c r="Z254" s="258"/>
      <c r="AA254" s="259"/>
      <c r="AB254" s="26"/>
      <c r="AC254" s="27"/>
      <c r="AD254" s="36" t="str">
        <f t="shared" si="25"/>
        <v/>
      </c>
      <c r="AE254" s="28"/>
      <c r="AF254" s="29"/>
      <c r="AG254" s="30"/>
      <c r="AH254" s="196"/>
      <c r="AI254" s="196"/>
      <c r="AJ254" s="196"/>
    </row>
    <row r="255" spans="1:36" ht="15" customHeight="1" x14ac:dyDescent="0.2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15"/>
      <c r="S255" s="216"/>
      <c r="T255" s="217"/>
      <c r="U255" s="218"/>
      <c r="V255" s="219"/>
      <c r="W255" s="255"/>
      <c r="X255" s="256"/>
      <c r="Y255" s="257"/>
      <c r="Z255" s="258"/>
      <c r="AA255" s="259"/>
      <c r="AB255" s="26"/>
      <c r="AC255" s="27"/>
      <c r="AD255" s="36" t="str">
        <f t="shared" si="25"/>
        <v/>
      </c>
      <c r="AE255" s="28"/>
      <c r="AF255" s="29"/>
      <c r="AG255" s="30"/>
      <c r="AH255" s="196"/>
      <c r="AI255" s="196"/>
      <c r="AJ255" s="196"/>
    </row>
    <row r="256" spans="1:36" ht="15" customHeight="1" x14ac:dyDescent="0.2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15"/>
      <c r="S256" s="216"/>
      <c r="T256" s="217"/>
      <c r="U256" s="218"/>
      <c r="V256" s="219"/>
      <c r="W256" s="255"/>
      <c r="X256" s="256"/>
      <c r="Y256" s="257"/>
      <c r="Z256" s="258"/>
      <c r="AA256" s="259"/>
      <c r="AB256" s="26"/>
      <c r="AC256" s="27"/>
      <c r="AD256" s="36" t="str">
        <f t="shared" si="25"/>
        <v/>
      </c>
      <c r="AE256" s="28"/>
      <c r="AF256" s="29"/>
      <c r="AG256" s="30"/>
      <c r="AH256" s="196"/>
      <c r="AI256" s="196"/>
      <c r="AJ256" s="196"/>
    </row>
    <row r="257" spans="1:36" ht="15" customHeight="1" x14ac:dyDescent="0.2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15"/>
      <c r="S257" s="216"/>
      <c r="T257" s="217"/>
      <c r="U257" s="218"/>
      <c r="V257" s="219"/>
      <c r="W257" s="255"/>
      <c r="X257" s="256"/>
      <c r="Y257" s="257"/>
      <c r="Z257" s="258"/>
      <c r="AA257" s="259"/>
      <c r="AB257" s="26"/>
      <c r="AC257" s="27"/>
      <c r="AD257" s="36" t="str">
        <f t="shared" si="25"/>
        <v/>
      </c>
      <c r="AE257" s="28"/>
      <c r="AF257" s="29"/>
      <c r="AG257" s="30"/>
      <c r="AH257" s="196"/>
      <c r="AI257" s="196"/>
      <c r="AJ257" s="196"/>
    </row>
    <row r="258" spans="1:36" ht="15" customHeight="1" x14ac:dyDescent="0.2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15"/>
      <c r="S258" s="216"/>
      <c r="T258" s="217"/>
      <c r="U258" s="218"/>
      <c r="V258" s="219"/>
      <c r="W258" s="255"/>
      <c r="X258" s="256"/>
      <c r="Y258" s="257"/>
      <c r="Z258" s="258"/>
      <c r="AA258" s="259"/>
      <c r="AB258" s="26"/>
      <c r="AC258" s="27"/>
      <c r="AD258" s="36" t="str">
        <f t="shared" si="25"/>
        <v/>
      </c>
      <c r="AE258" s="28"/>
      <c r="AF258" s="29"/>
      <c r="AG258" s="30"/>
      <c r="AH258" s="196"/>
      <c r="AI258" s="196"/>
      <c r="AJ258" s="196"/>
    </row>
    <row r="259" spans="1:36" ht="15" customHeight="1" x14ac:dyDescent="0.2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15"/>
      <c r="S259" s="216"/>
      <c r="T259" s="217"/>
      <c r="U259" s="218"/>
      <c r="V259" s="219"/>
      <c r="W259" s="255"/>
      <c r="X259" s="256"/>
      <c r="Y259" s="257"/>
      <c r="Z259" s="258"/>
      <c r="AA259" s="259"/>
      <c r="AB259" s="26"/>
      <c r="AC259" s="27"/>
      <c r="AD259" s="36" t="str">
        <f t="shared" si="25"/>
        <v/>
      </c>
      <c r="AE259" s="28"/>
      <c r="AF259" s="29"/>
      <c r="AG259" s="30"/>
      <c r="AH259" s="196"/>
      <c r="AI259" s="196"/>
      <c r="AJ259" s="196"/>
    </row>
    <row r="260" spans="1:36" ht="15" customHeight="1" x14ac:dyDescent="0.2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15"/>
      <c r="S260" s="216"/>
      <c r="T260" s="217"/>
      <c r="U260" s="218"/>
      <c r="V260" s="219"/>
      <c r="W260" s="255"/>
      <c r="X260" s="256"/>
      <c r="Y260" s="257"/>
      <c r="Z260" s="258"/>
      <c r="AA260" s="259"/>
      <c r="AB260" s="26"/>
      <c r="AC260" s="27"/>
      <c r="AD260" s="36" t="str">
        <f t="shared" si="25"/>
        <v/>
      </c>
      <c r="AE260" s="28"/>
      <c r="AF260" s="29"/>
      <c r="AG260" s="30"/>
      <c r="AH260" s="196"/>
      <c r="AI260" s="196"/>
      <c r="AJ260" s="196"/>
    </row>
    <row r="261" spans="1:36" ht="15" customHeight="1" x14ac:dyDescent="0.2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15"/>
      <c r="S261" s="216"/>
      <c r="T261" s="217"/>
      <c r="U261" s="218"/>
      <c r="V261" s="219"/>
      <c r="W261" s="255"/>
      <c r="X261" s="256"/>
      <c r="Y261" s="257"/>
      <c r="Z261" s="258"/>
      <c r="AA261" s="259"/>
      <c r="AB261" s="26"/>
      <c r="AC261" s="27"/>
      <c r="AD261" s="36" t="str">
        <f t="shared" si="25"/>
        <v/>
      </c>
      <c r="AE261" s="28"/>
      <c r="AF261" s="29"/>
      <c r="AG261" s="30"/>
      <c r="AH261" s="196"/>
      <c r="AI261" s="196"/>
      <c r="AJ261" s="196"/>
    </row>
    <row r="262" spans="1:36" ht="15" customHeight="1" x14ac:dyDescent="0.2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15"/>
      <c r="S262" s="216"/>
      <c r="T262" s="217"/>
      <c r="U262" s="218"/>
      <c r="V262" s="219"/>
      <c r="W262" s="255"/>
      <c r="X262" s="256"/>
      <c r="Y262" s="257"/>
      <c r="Z262" s="258"/>
      <c r="AA262" s="259"/>
      <c r="AB262" s="26"/>
      <c r="AC262" s="27"/>
      <c r="AD262" s="36" t="str">
        <f t="shared" si="25"/>
        <v/>
      </c>
      <c r="AE262" s="28"/>
      <c r="AF262" s="29"/>
      <c r="AG262" s="30"/>
      <c r="AH262" s="196"/>
      <c r="AI262" s="196"/>
      <c r="AJ262" s="196"/>
    </row>
    <row r="263" spans="1:36" ht="15" customHeight="1" x14ac:dyDescent="0.2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15"/>
      <c r="S263" s="216"/>
      <c r="T263" s="217"/>
      <c r="U263" s="218"/>
      <c r="V263" s="219"/>
      <c r="W263" s="255"/>
      <c r="X263" s="256"/>
      <c r="Y263" s="257"/>
      <c r="Z263" s="258"/>
      <c r="AA263" s="259"/>
      <c r="AB263" s="26"/>
      <c r="AC263" s="27"/>
      <c r="AD263" s="36" t="str">
        <f t="shared" si="25"/>
        <v/>
      </c>
      <c r="AE263" s="28"/>
      <c r="AF263" s="29"/>
      <c r="AG263" s="30"/>
      <c r="AH263" s="196"/>
      <c r="AI263" s="196"/>
      <c r="AJ263" s="196"/>
    </row>
    <row r="264" spans="1:36" ht="15" customHeight="1" x14ac:dyDescent="0.2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15"/>
      <c r="S264" s="216"/>
      <c r="T264" s="217"/>
      <c r="U264" s="218"/>
      <c r="V264" s="219"/>
      <c r="W264" s="255"/>
      <c r="X264" s="256"/>
      <c r="Y264" s="257"/>
      <c r="Z264" s="258"/>
      <c r="AA264" s="259"/>
      <c r="AB264" s="26"/>
      <c r="AC264" s="27"/>
      <c r="AD264" s="36" t="str">
        <f t="shared" si="25"/>
        <v/>
      </c>
      <c r="AE264" s="28"/>
      <c r="AF264" s="29"/>
      <c r="AG264" s="30"/>
      <c r="AH264" s="196"/>
      <c r="AI264" s="196"/>
      <c r="AJ264" s="196"/>
    </row>
    <row r="265" spans="1:36" ht="15" customHeight="1" x14ac:dyDescent="0.2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15"/>
      <c r="S265" s="216"/>
      <c r="T265" s="217"/>
      <c r="U265" s="218"/>
      <c r="V265" s="219"/>
      <c r="W265" s="255"/>
      <c r="X265" s="256"/>
      <c r="Y265" s="257"/>
      <c r="Z265" s="258"/>
      <c r="AA265" s="259"/>
      <c r="AB265" s="26"/>
      <c r="AC265" s="27"/>
      <c r="AD265" s="36" t="str">
        <f t="shared" si="25"/>
        <v/>
      </c>
      <c r="AE265" s="28"/>
      <c r="AF265" s="29"/>
      <c r="AG265" s="30"/>
      <c r="AH265" s="196"/>
      <c r="AI265" s="196"/>
      <c r="AJ265" s="196"/>
    </row>
    <row r="266" spans="1:36" ht="15" customHeight="1" x14ac:dyDescent="0.2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15"/>
      <c r="S266" s="216"/>
      <c r="T266" s="217"/>
      <c r="U266" s="218"/>
      <c r="V266" s="219"/>
      <c r="W266" s="255"/>
      <c r="X266" s="256"/>
      <c r="Y266" s="257"/>
      <c r="Z266" s="258"/>
      <c r="AA266" s="259"/>
      <c r="AB266" s="26"/>
      <c r="AC266" s="27"/>
      <c r="AD266" s="36" t="str">
        <f t="shared" si="25"/>
        <v/>
      </c>
      <c r="AE266" s="28"/>
      <c r="AF266" s="29"/>
      <c r="AG266" s="30"/>
      <c r="AH266" s="196"/>
      <c r="AI266" s="196"/>
      <c r="AJ266" s="196"/>
    </row>
    <row r="267" spans="1:36" ht="15" customHeight="1" x14ac:dyDescent="0.2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15"/>
      <c r="S267" s="216"/>
      <c r="T267" s="217"/>
      <c r="U267" s="218"/>
      <c r="V267" s="219"/>
      <c r="W267" s="255"/>
      <c r="X267" s="256"/>
      <c r="Y267" s="257"/>
      <c r="Z267" s="258"/>
      <c r="AA267" s="259"/>
      <c r="AB267" s="26"/>
      <c r="AC267" s="27"/>
      <c r="AD267" s="36" t="str">
        <f t="shared" si="25"/>
        <v/>
      </c>
      <c r="AE267" s="28"/>
      <c r="AF267" s="29"/>
      <c r="AG267" s="30"/>
      <c r="AH267" s="196"/>
      <c r="AI267" s="196"/>
      <c r="AJ267" s="196"/>
    </row>
    <row r="268" spans="1:36" ht="15" customHeight="1" x14ac:dyDescent="0.2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15"/>
      <c r="S268" s="216"/>
      <c r="T268" s="217"/>
      <c r="U268" s="218"/>
      <c r="V268" s="219"/>
      <c r="W268" s="255"/>
      <c r="X268" s="256"/>
      <c r="Y268" s="257"/>
      <c r="Z268" s="258"/>
      <c r="AA268" s="259"/>
      <c r="AB268" s="26"/>
      <c r="AC268" s="27"/>
      <c r="AD268" s="36" t="str">
        <f t="shared" si="25"/>
        <v/>
      </c>
      <c r="AE268" s="28"/>
      <c r="AF268" s="29"/>
      <c r="AG268" s="30"/>
      <c r="AH268" s="196"/>
      <c r="AI268" s="196"/>
      <c r="AJ268" s="196"/>
    </row>
    <row r="269" spans="1:36" ht="15" customHeight="1" x14ac:dyDescent="0.2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15"/>
      <c r="S269" s="216"/>
      <c r="T269" s="217"/>
      <c r="U269" s="218"/>
      <c r="V269" s="219"/>
      <c r="W269" s="255"/>
      <c r="X269" s="256"/>
      <c r="Y269" s="257"/>
      <c r="Z269" s="258"/>
      <c r="AA269" s="259"/>
      <c r="AB269" s="26"/>
      <c r="AC269" s="27"/>
      <c r="AD269" s="36" t="str">
        <f t="shared" si="25"/>
        <v/>
      </c>
      <c r="AE269" s="28"/>
      <c r="AF269" s="29"/>
      <c r="AG269" s="30"/>
      <c r="AH269" s="196"/>
      <c r="AI269" s="196"/>
      <c r="AJ269" s="196"/>
    </row>
    <row r="270" spans="1:36" ht="15" customHeight="1" x14ac:dyDescent="0.2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15"/>
      <c r="S270" s="216"/>
      <c r="T270" s="217"/>
      <c r="U270" s="218"/>
      <c r="V270" s="219"/>
      <c r="W270" s="255"/>
      <c r="X270" s="256"/>
      <c r="Y270" s="257"/>
      <c r="Z270" s="258"/>
      <c r="AA270" s="259"/>
      <c r="AB270" s="26"/>
      <c r="AC270" s="27"/>
      <c r="AD270" s="36" t="str">
        <f t="shared" si="25"/>
        <v/>
      </c>
      <c r="AE270" s="28"/>
      <c r="AF270" s="29"/>
      <c r="AG270" s="30"/>
      <c r="AH270" s="196"/>
      <c r="AI270" s="196"/>
      <c r="AJ270" s="196"/>
    </row>
    <row r="271" spans="1:36" ht="15" customHeight="1" x14ac:dyDescent="0.2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15"/>
      <c r="S271" s="216"/>
      <c r="T271" s="217"/>
      <c r="U271" s="218"/>
      <c r="V271" s="219"/>
      <c r="W271" s="255"/>
      <c r="X271" s="256"/>
      <c r="Y271" s="257"/>
      <c r="Z271" s="258"/>
      <c r="AA271" s="259"/>
      <c r="AB271" s="26"/>
      <c r="AC271" s="27"/>
      <c r="AD271" s="36" t="str">
        <f t="shared" si="25"/>
        <v/>
      </c>
      <c r="AE271" s="28"/>
      <c r="AF271" s="29"/>
      <c r="AG271" s="30"/>
      <c r="AH271" s="196"/>
      <c r="AI271" s="196"/>
      <c r="AJ271" s="196"/>
    </row>
    <row r="272" spans="1:36" ht="15" customHeight="1" x14ac:dyDescent="0.2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15"/>
      <c r="S272" s="216"/>
      <c r="T272" s="217"/>
      <c r="U272" s="218"/>
      <c r="V272" s="219"/>
      <c r="W272" s="255"/>
      <c r="X272" s="256"/>
      <c r="Y272" s="257"/>
      <c r="Z272" s="258"/>
      <c r="AA272" s="259"/>
      <c r="AB272" s="26"/>
      <c r="AC272" s="27"/>
      <c r="AD272" s="36" t="str">
        <f t="shared" si="25"/>
        <v/>
      </c>
      <c r="AE272" s="28"/>
      <c r="AF272" s="29"/>
      <c r="AG272" s="30"/>
      <c r="AH272" s="196"/>
      <c r="AI272" s="196"/>
      <c r="AJ272" s="196"/>
    </row>
    <row r="273" spans="1:36" ht="15" customHeight="1" x14ac:dyDescent="0.2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15"/>
      <c r="S273" s="216"/>
      <c r="T273" s="217"/>
      <c r="U273" s="218"/>
      <c r="V273" s="219"/>
      <c r="W273" s="255"/>
      <c r="X273" s="256"/>
      <c r="Y273" s="257"/>
      <c r="Z273" s="258"/>
      <c r="AA273" s="259"/>
      <c r="AB273" s="26"/>
      <c r="AC273" s="27"/>
      <c r="AD273" s="36" t="str">
        <f t="shared" si="25"/>
        <v/>
      </c>
      <c r="AE273" s="28"/>
      <c r="AF273" s="29"/>
      <c r="AG273" s="30"/>
      <c r="AH273" s="196"/>
      <c r="AI273" s="196"/>
      <c r="AJ273" s="196"/>
    </row>
    <row r="274" spans="1:36" ht="15" customHeight="1" x14ac:dyDescent="0.2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15"/>
      <c r="S274" s="216"/>
      <c r="T274" s="217"/>
      <c r="U274" s="218"/>
      <c r="V274" s="219"/>
      <c r="W274" s="255"/>
      <c r="X274" s="256"/>
      <c r="Y274" s="257"/>
      <c r="Z274" s="258"/>
      <c r="AA274" s="259"/>
      <c r="AB274" s="26"/>
      <c r="AC274" s="27"/>
      <c r="AD274" s="36" t="str">
        <f t="shared" si="25"/>
        <v/>
      </c>
      <c r="AE274" s="28"/>
      <c r="AF274" s="29"/>
      <c r="AG274" s="30"/>
      <c r="AH274" s="196"/>
      <c r="AI274" s="196"/>
      <c r="AJ274" s="196"/>
    </row>
    <row r="275" spans="1:36" ht="15" customHeight="1" x14ac:dyDescent="0.2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15"/>
      <c r="S275" s="216"/>
      <c r="T275" s="217"/>
      <c r="U275" s="218"/>
      <c r="V275" s="219"/>
      <c r="W275" s="255"/>
      <c r="X275" s="256"/>
      <c r="Y275" s="257"/>
      <c r="Z275" s="258"/>
      <c r="AA275" s="259"/>
      <c r="AB275" s="26"/>
      <c r="AC275" s="27"/>
      <c r="AD275" s="36" t="str">
        <f t="shared" si="25"/>
        <v/>
      </c>
      <c r="AE275" s="28"/>
      <c r="AF275" s="29"/>
      <c r="AG275" s="30"/>
      <c r="AH275" s="196"/>
      <c r="AI275" s="196"/>
      <c r="AJ275" s="196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15"/>
      <c r="S276" s="216"/>
      <c r="T276" s="217"/>
      <c r="U276" s="218"/>
      <c r="V276" s="219"/>
      <c r="W276" s="255"/>
      <c r="X276" s="256"/>
      <c r="Y276" s="257"/>
      <c r="Z276" s="258"/>
      <c r="AA276" s="259"/>
      <c r="AB276" s="26"/>
      <c r="AC276" s="27"/>
      <c r="AD276" s="36" t="str">
        <f t="shared" si="25"/>
        <v/>
      </c>
      <c r="AE276" s="28"/>
      <c r="AF276" s="29"/>
      <c r="AG276" s="30"/>
      <c r="AH276" s="196"/>
      <c r="AI276" s="196"/>
      <c r="AJ276" s="196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15"/>
      <c r="S277" s="216"/>
      <c r="T277" s="217"/>
      <c r="U277" s="218"/>
      <c r="V277" s="219"/>
      <c r="W277" s="255"/>
      <c r="X277" s="256"/>
      <c r="Y277" s="257"/>
      <c r="Z277" s="258"/>
      <c r="AA277" s="259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6"/>
      <c r="AI277" s="196"/>
      <c r="AJ277" s="196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15"/>
      <c r="S278" s="216"/>
      <c r="T278" s="217"/>
      <c r="U278" s="218"/>
      <c r="V278" s="219"/>
      <c r="W278" s="255"/>
      <c r="X278" s="256"/>
      <c r="Y278" s="257"/>
      <c r="Z278" s="258"/>
      <c r="AA278" s="259"/>
      <c r="AB278" s="26"/>
      <c r="AC278" s="27"/>
      <c r="AD278" s="36" t="str">
        <f t="shared" si="30"/>
        <v/>
      </c>
      <c r="AE278" s="28"/>
      <c r="AF278" s="29"/>
      <c r="AG278" s="30"/>
      <c r="AH278" s="196"/>
      <c r="AI278" s="196"/>
      <c r="AJ278" s="196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15"/>
      <c r="S279" s="216"/>
      <c r="T279" s="217"/>
      <c r="U279" s="218"/>
      <c r="V279" s="219"/>
      <c r="W279" s="255"/>
      <c r="X279" s="256"/>
      <c r="Y279" s="257"/>
      <c r="Z279" s="258"/>
      <c r="AA279" s="259"/>
      <c r="AB279" s="26"/>
      <c r="AC279" s="27"/>
      <c r="AD279" s="36" t="str">
        <f t="shared" si="30"/>
        <v/>
      </c>
      <c r="AE279" s="28"/>
      <c r="AF279" s="29"/>
      <c r="AG279" s="30"/>
      <c r="AH279" s="196"/>
      <c r="AI279" s="196"/>
      <c r="AJ279" s="196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15"/>
      <c r="S280" s="216"/>
      <c r="T280" s="217"/>
      <c r="U280" s="218"/>
      <c r="V280" s="219"/>
      <c r="W280" s="255"/>
      <c r="X280" s="256"/>
      <c r="Y280" s="257"/>
      <c r="Z280" s="258"/>
      <c r="AA280" s="259"/>
      <c r="AB280" s="26"/>
      <c r="AC280" s="27"/>
      <c r="AD280" s="36" t="str">
        <f t="shared" si="30"/>
        <v/>
      </c>
      <c r="AE280" s="28"/>
      <c r="AF280" s="29"/>
      <c r="AG280" s="30"/>
      <c r="AH280" s="196"/>
      <c r="AI280" s="196"/>
      <c r="AJ280" s="196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15"/>
      <c r="S281" s="216"/>
      <c r="T281" s="217"/>
      <c r="U281" s="218"/>
      <c r="V281" s="219"/>
      <c r="W281" s="255"/>
      <c r="X281" s="256"/>
      <c r="Y281" s="257"/>
      <c r="Z281" s="258"/>
      <c r="AA281" s="259"/>
      <c r="AB281" s="26"/>
      <c r="AC281" s="27"/>
      <c r="AD281" s="36" t="str">
        <f t="shared" si="30"/>
        <v/>
      </c>
      <c r="AE281" s="28"/>
      <c r="AF281" s="29"/>
      <c r="AG281" s="30"/>
      <c r="AH281" s="196"/>
      <c r="AI281" s="196"/>
      <c r="AJ281" s="196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15"/>
      <c r="S282" s="216"/>
      <c r="T282" s="217"/>
      <c r="U282" s="218"/>
      <c r="V282" s="219"/>
      <c r="W282" s="255"/>
      <c r="X282" s="256"/>
      <c r="Y282" s="257"/>
      <c r="Z282" s="258"/>
      <c r="AA282" s="259"/>
      <c r="AB282" s="26"/>
      <c r="AC282" s="27"/>
      <c r="AD282" s="36" t="str">
        <f t="shared" si="30"/>
        <v/>
      </c>
      <c r="AE282" s="28"/>
      <c r="AF282" s="29"/>
      <c r="AG282" s="30"/>
      <c r="AH282" s="196"/>
      <c r="AI282" s="196"/>
      <c r="AJ282" s="196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15"/>
      <c r="S283" s="216"/>
      <c r="T283" s="217"/>
      <c r="U283" s="218"/>
      <c r="V283" s="219"/>
      <c r="W283" s="255"/>
      <c r="X283" s="256"/>
      <c r="Y283" s="257"/>
      <c r="Z283" s="258"/>
      <c r="AA283" s="259"/>
      <c r="AB283" s="26"/>
      <c r="AC283" s="27"/>
      <c r="AD283" s="36" t="str">
        <f t="shared" si="30"/>
        <v/>
      </c>
      <c r="AE283" s="28"/>
      <c r="AF283" s="29"/>
      <c r="AG283" s="30"/>
      <c r="AH283" s="196"/>
      <c r="AI283" s="196"/>
      <c r="AJ283" s="196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15"/>
      <c r="S284" s="216"/>
      <c r="T284" s="217"/>
      <c r="U284" s="218"/>
      <c r="V284" s="219"/>
      <c r="W284" s="255"/>
      <c r="X284" s="256"/>
      <c r="Y284" s="257"/>
      <c r="Z284" s="258"/>
      <c r="AA284" s="259"/>
      <c r="AB284" s="26"/>
      <c r="AC284" s="27"/>
      <c r="AD284" s="36" t="str">
        <f t="shared" si="30"/>
        <v/>
      </c>
      <c r="AE284" s="28"/>
      <c r="AF284" s="29"/>
      <c r="AG284" s="30"/>
      <c r="AH284" s="196"/>
      <c r="AI284" s="196"/>
      <c r="AJ284" s="196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15"/>
      <c r="S285" s="216"/>
      <c r="T285" s="217"/>
      <c r="U285" s="218"/>
      <c r="V285" s="219"/>
      <c r="W285" s="255"/>
      <c r="X285" s="256"/>
      <c r="Y285" s="257"/>
      <c r="Z285" s="258"/>
      <c r="AA285" s="259"/>
      <c r="AB285" s="26"/>
      <c r="AC285" s="27"/>
      <c r="AD285" s="36" t="str">
        <f t="shared" si="30"/>
        <v/>
      </c>
      <c r="AE285" s="28"/>
      <c r="AF285" s="29"/>
      <c r="AG285" s="30"/>
      <c r="AH285" s="196"/>
      <c r="AI285" s="196"/>
      <c r="AJ285" s="196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15"/>
      <c r="S286" s="216"/>
      <c r="T286" s="217"/>
      <c r="U286" s="218"/>
      <c r="V286" s="219"/>
      <c r="W286" s="255"/>
      <c r="X286" s="256"/>
      <c r="Y286" s="257"/>
      <c r="Z286" s="258"/>
      <c r="AA286" s="259"/>
      <c r="AB286" s="26"/>
      <c r="AC286" s="27"/>
      <c r="AD286" s="36" t="str">
        <f t="shared" si="30"/>
        <v/>
      </c>
      <c r="AE286" s="28"/>
      <c r="AF286" s="29"/>
      <c r="AG286" s="30"/>
      <c r="AH286" s="196"/>
      <c r="AI286" s="196"/>
      <c r="AJ286" s="196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15"/>
      <c r="S287" s="216"/>
      <c r="T287" s="217"/>
      <c r="U287" s="218"/>
      <c r="V287" s="219"/>
      <c r="W287" s="255"/>
      <c r="X287" s="256"/>
      <c r="Y287" s="257"/>
      <c r="Z287" s="258"/>
      <c r="AA287" s="259"/>
      <c r="AB287" s="26"/>
      <c r="AC287" s="27"/>
      <c r="AD287" s="36" t="str">
        <f t="shared" si="30"/>
        <v/>
      </c>
      <c r="AE287" s="28"/>
      <c r="AF287" s="29"/>
      <c r="AG287" s="30"/>
      <c r="AH287" s="196"/>
      <c r="AI287" s="196"/>
      <c r="AJ287" s="196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15"/>
      <c r="S288" s="216"/>
      <c r="T288" s="217"/>
      <c r="U288" s="218"/>
      <c r="V288" s="219"/>
      <c r="W288" s="255"/>
      <c r="X288" s="256"/>
      <c r="Y288" s="257"/>
      <c r="Z288" s="258"/>
      <c r="AA288" s="259"/>
      <c r="AB288" s="26"/>
      <c r="AC288" s="27"/>
      <c r="AD288" s="36" t="str">
        <f t="shared" si="30"/>
        <v/>
      </c>
      <c r="AE288" s="28"/>
      <c r="AF288" s="29"/>
      <c r="AG288" s="30"/>
      <c r="AH288" s="196"/>
      <c r="AI288" s="196"/>
      <c r="AJ288" s="196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15"/>
      <c r="S289" s="216"/>
      <c r="T289" s="217"/>
      <c r="U289" s="218"/>
      <c r="V289" s="219"/>
      <c r="W289" s="255"/>
      <c r="X289" s="256"/>
      <c r="Y289" s="257"/>
      <c r="Z289" s="258"/>
      <c r="AA289" s="259"/>
      <c r="AB289" s="26"/>
      <c r="AC289" s="27"/>
      <c r="AD289" s="36" t="str">
        <f t="shared" si="30"/>
        <v/>
      </c>
      <c r="AE289" s="28"/>
      <c r="AF289" s="29"/>
      <c r="AG289" s="30"/>
      <c r="AH289" s="196"/>
      <c r="AI289" s="196"/>
      <c r="AJ289" s="196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15"/>
      <c r="S290" s="216"/>
      <c r="T290" s="217"/>
      <c r="U290" s="218"/>
      <c r="V290" s="219"/>
      <c r="W290" s="255"/>
      <c r="X290" s="256"/>
      <c r="Y290" s="257"/>
      <c r="Z290" s="258"/>
      <c r="AA290" s="259"/>
      <c r="AB290" s="26"/>
      <c r="AC290" s="27"/>
      <c r="AD290" s="36" t="str">
        <f t="shared" si="30"/>
        <v/>
      </c>
      <c r="AE290" s="28"/>
      <c r="AF290" s="29"/>
      <c r="AG290" s="30"/>
      <c r="AH290" s="196"/>
      <c r="AI290" s="196"/>
      <c r="AJ290" s="196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15"/>
      <c r="S291" s="216"/>
      <c r="T291" s="217"/>
      <c r="U291" s="218"/>
      <c r="V291" s="219"/>
      <c r="W291" s="255"/>
      <c r="X291" s="256"/>
      <c r="Y291" s="257"/>
      <c r="Z291" s="258"/>
      <c r="AA291" s="259"/>
      <c r="AB291" s="26"/>
      <c r="AC291" s="27"/>
      <c r="AD291" s="36" t="str">
        <f t="shared" si="30"/>
        <v/>
      </c>
      <c r="AE291" s="28"/>
      <c r="AF291" s="29"/>
      <c r="AG291" s="30"/>
      <c r="AH291" s="196"/>
      <c r="AI291" s="196"/>
      <c r="AJ291" s="196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15"/>
      <c r="S292" s="216"/>
      <c r="T292" s="217"/>
      <c r="U292" s="218"/>
      <c r="V292" s="219"/>
      <c r="W292" s="255"/>
      <c r="X292" s="256"/>
      <c r="Y292" s="257"/>
      <c r="Z292" s="258"/>
      <c r="AA292" s="259"/>
      <c r="AB292" s="26"/>
      <c r="AC292" s="27"/>
      <c r="AD292" s="36" t="str">
        <f t="shared" si="30"/>
        <v/>
      </c>
      <c r="AE292" s="28"/>
      <c r="AF292" s="29"/>
      <c r="AG292" s="30"/>
      <c r="AH292" s="196"/>
      <c r="AI292" s="196"/>
      <c r="AJ292" s="196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15"/>
      <c r="S293" s="216"/>
      <c r="T293" s="217"/>
      <c r="U293" s="218"/>
      <c r="V293" s="219"/>
      <c r="W293" s="255"/>
      <c r="X293" s="256"/>
      <c r="Y293" s="257"/>
      <c r="Z293" s="258"/>
      <c r="AA293" s="259"/>
      <c r="AB293" s="26"/>
      <c r="AC293" s="27"/>
      <c r="AD293" s="36" t="str">
        <f t="shared" si="30"/>
        <v/>
      </c>
      <c r="AE293" s="28"/>
      <c r="AF293" s="29"/>
      <c r="AG293" s="30"/>
      <c r="AH293" s="196"/>
      <c r="AI293" s="196"/>
      <c r="AJ293" s="196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15"/>
      <c r="S294" s="216"/>
      <c r="T294" s="217"/>
      <c r="U294" s="218"/>
      <c r="V294" s="219"/>
      <c r="W294" s="255"/>
      <c r="X294" s="256"/>
      <c r="Y294" s="257"/>
      <c r="Z294" s="258"/>
      <c r="AA294" s="259"/>
      <c r="AB294" s="26"/>
      <c r="AC294" s="27"/>
      <c r="AD294" s="36" t="str">
        <f t="shared" si="30"/>
        <v/>
      </c>
      <c r="AE294" s="28"/>
      <c r="AF294" s="29"/>
      <c r="AG294" s="30"/>
      <c r="AH294" s="196"/>
      <c r="AI294" s="196"/>
      <c r="AJ294" s="196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15"/>
      <c r="S295" s="216"/>
      <c r="T295" s="217"/>
      <c r="U295" s="218"/>
      <c r="V295" s="219"/>
      <c r="W295" s="255"/>
      <c r="X295" s="256"/>
      <c r="Y295" s="257"/>
      <c r="Z295" s="258"/>
      <c r="AA295" s="259"/>
      <c r="AB295" s="26"/>
      <c r="AC295" s="27"/>
      <c r="AD295" s="36" t="str">
        <f t="shared" si="30"/>
        <v/>
      </c>
      <c r="AE295" s="28"/>
      <c r="AF295" s="29"/>
      <c r="AG295" s="30"/>
      <c r="AH295" s="196"/>
      <c r="AI295" s="196"/>
      <c r="AJ295" s="196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15"/>
      <c r="S296" s="216"/>
      <c r="T296" s="217"/>
      <c r="U296" s="218"/>
      <c r="V296" s="219"/>
      <c r="W296" s="255"/>
      <c r="X296" s="256"/>
      <c r="Y296" s="257"/>
      <c r="Z296" s="258"/>
      <c r="AA296" s="259"/>
      <c r="AB296" s="26"/>
      <c r="AC296" s="27"/>
      <c r="AD296" s="36" t="str">
        <f t="shared" si="30"/>
        <v/>
      </c>
      <c r="AE296" s="28"/>
      <c r="AF296" s="29"/>
      <c r="AG296" s="30"/>
      <c r="AH296" s="196"/>
      <c r="AI296" s="196"/>
      <c r="AJ296" s="196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15"/>
      <c r="S297" s="216"/>
      <c r="T297" s="217"/>
      <c r="U297" s="218"/>
      <c r="V297" s="219"/>
      <c r="W297" s="255"/>
      <c r="X297" s="256"/>
      <c r="Y297" s="257"/>
      <c r="Z297" s="258"/>
      <c r="AA297" s="259"/>
      <c r="AB297" s="26"/>
      <c r="AC297" s="27"/>
      <c r="AD297" s="36" t="str">
        <f t="shared" si="30"/>
        <v/>
      </c>
      <c r="AE297" s="28"/>
      <c r="AF297" s="29"/>
      <c r="AG297" s="30"/>
      <c r="AH297" s="196"/>
      <c r="AI297" s="196"/>
      <c r="AJ297" s="196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15"/>
      <c r="S298" s="216"/>
      <c r="T298" s="217"/>
      <c r="U298" s="218"/>
      <c r="V298" s="219"/>
      <c r="W298" s="255"/>
      <c r="X298" s="256"/>
      <c r="Y298" s="257"/>
      <c r="Z298" s="258"/>
      <c r="AA298" s="259"/>
      <c r="AB298" s="26"/>
      <c r="AC298" s="27"/>
      <c r="AD298" s="36" t="str">
        <f t="shared" si="30"/>
        <v/>
      </c>
      <c r="AE298" s="28"/>
      <c r="AF298" s="29"/>
      <c r="AG298" s="30"/>
      <c r="AH298" s="196"/>
      <c r="AI298" s="196"/>
      <c r="AJ298" s="196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15"/>
      <c r="S299" s="216"/>
      <c r="T299" s="217"/>
      <c r="U299" s="218"/>
      <c r="V299" s="219"/>
      <c r="W299" s="255"/>
      <c r="X299" s="256"/>
      <c r="Y299" s="257"/>
      <c r="Z299" s="258"/>
      <c r="AA299" s="259"/>
      <c r="AB299" s="26"/>
      <c r="AC299" s="27"/>
      <c r="AD299" s="36" t="str">
        <f t="shared" si="30"/>
        <v/>
      </c>
      <c r="AE299" s="28"/>
      <c r="AF299" s="29"/>
      <c r="AG299" s="30"/>
      <c r="AH299" s="196"/>
      <c r="AI299" s="196"/>
      <c r="AJ299" s="196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15"/>
      <c r="S300" s="216"/>
      <c r="T300" s="217"/>
      <c r="U300" s="218"/>
      <c r="V300" s="219"/>
      <c r="W300" s="255"/>
      <c r="X300" s="256"/>
      <c r="Y300" s="257"/>
      <c r="Z300" s="258"/>
      <c r="AA300" s="259"/>
      <c r="AB300" s="26"/>
      <c r="AC300" s="27"/>
      <c r="AD300" s="36" t="str">
        <f t="shared" si="30"/>
        <v/>
      </c>
      <c r="AE300" s="28"/>
      <c r="AF300" s="29"/>
      <c r="AG300" s="30"/>
      <c r="AH300" s="196"/>
      <c r="AI300" s="196"/>
      <c r="AJ300" s="196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15"/>
      <c r="S301" s="216"/>
      <c r="T301" s="217"/>
      <c r="U301" s="218"/>
      <c r="V301" s="219"/>
      <c r="W301" s="255"/>
      <c r="X301" s="256"/>
      <c r="Y301" s="257"/>
      <c r="Z301" s="258"/>
      <c r="AA301" s="259"/>
      <c r="AB301" s="26"/>
      <c r="AC301" s="27"/>
      <c r="AD301" s="36" t="str">
        <f t="shared" si="30"/>
        <v/>
      </c>
      <c r="AE301" s="28"/>
      <c r="AF301" s="29"/>
      <c r="AG301" s="30"/>
      <c r="AH301" s="196"/>
      <c r="AI301" s="196"/>
      <c r="AJ301" s="196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15"/>
      <c r="S302" s="216"/>
      <c r="T302" s="217"/>
      <c r="U302" s="218"/>
      <c r="V302" s="219"/>
      <c r="W302" s="255"/>
      <c r="X302" s="256"/>
      <c r="Y302" s="257"/>
      <c r="Z302" s="258"/>
      <c r="AA302" s="259"/>
      <c r="AB302" s="26"/>
      <c r="AC302" s="27"/>
      <c r="AD302" s="36" t="str">
        <f t="shared" si="30"/>
        <v/>
      </c>
      <c r="AE302" s="28"/>
      <c r="AF302" s="29"/>
      <c r="AG302" s="30"/>
      <c r="AH302" s="196"/>
      <c r="AI302" s="196"/>
      <c r="AJ302" s="196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15"/>
      <c r="S303" s="216"/>
      <c r="T303" s="217"/>
      <c r="U303" s="218"/>
      <c r="V303" s="219"/>
      <c r="W303" s="255"/>
      <c r="X303" s="256"/>
      <c r="Y303" s="257"/>
      <c r="Z303" s="258"/>
      <c r="AA303" s="259"/>
      <c r="AB303" s="26"/>
      <c r="AC303" s="27"/>
      <c r="AD303" s="36" t="str">
        <f t="shared" si="30"/>
        <v/>
      </c>
      <c r="AE303" s="28"/>
      <c r="AF303" s="29"/>
      <c r="AG303" s="30"/>
      <c r="AH303" s="196"/>
      <c r="AI303" s="196"/>
      <c r="AJ303" s="196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15"/>
      <c r="S304" s="216"/>
      <c r="T304" s="217"/>
      <c r="U304" s="218"/>
      <c r="V304" s="219"/>
      <c r="W304" s="255"/>
      <c r="X304" s="256"/>
      <c r="Y304" s="257"/>
      <c r="Z304" s="258"/>
      <c r="AA304" s="259"/>
      <c r="AB304" s="26"/>
      <c r="AC304" s="27"/>
      <c r="AD304" s="36" t="str">
        <f t="shared" si="30"/>
        <v/>
      </c>
      <c r="AE304" s="28"/>
      <c r="AF304" s="29"/>
      <c r="AG304" s="30"/>
      <c r="AH304" s="196"/>
      <c r="AI304" s="196"/>
      <c r="AJ304" s="196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15"/>
      <c r="S305" s="216"/>
      <c r="T305" s="217"/>
      <c r="U305" s="218"/>
      <c r="V305" s="219"/>
      <c r="W305" s="255"/>
      <c r="X305" s="256"/>
      <c r="Y305" s="257"/>
      <c r="Z305" s="258"/>
      <c r="AA305" s="259"/>
      <c r="AB305" s="26"/>
      <c r="AC305" s="27"/>
      <c r="AD305" s="36" t="str">
        <f t="shared" si="30"/>
        <v/>
      </c>
      <c r="AE305" s="28"/>
      <c r="AF305" s="29"/>
      <c r="AG305" s="30"/>
      <c r="AH305" s="196"/>
      <c r="AI305" s="196"/>
      <c r="AJ305" s="196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15"/>
      <c r="S306" s="216"/>
      <c r="T306" s="217"/>
      <c r="U306" s="218"/>
      <c r="V306" s="219"/>
      <c r="W306" s="255"/>
      <c r="X306" s="256"/>
      <c r="Y306" s="257"/>
      <c r="Z306" s="258"/>
      <c r="AA306" s="259"/>
      <c r="AB306" s="26"/>
      <c r="AC306" s="27"/>
      <c r="AD306" s="36" t="str">
        <f t="shared" si="30"/>
        <v/>
      </c>
      <c r="AE306" s="28"/>
      <c r="AF306" s="29"/>
      <c r="AG306" s="30"/>
      <c r="AH306" s="196"/>
      <c r="AI306" s="196"/>
      <c r="AJ306" s="196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15"/>
      <c r="S307" s="216"/>
      <c r="T307" s="217"/>
      <c r="U307" s="218"/>
      <c r="V307" s="219"/>
      <c r="W307" s="255"/>
      <c r="X307" s="256"/>
      <c r="Y307" s="257"/>
      <c r="Z307" s="258"/>
      <c r="AA307" s="259"/>
      <c r="AB307" s="26"/>
      <c r="AC307" s="27"/>
      <c r="AD307" s="36" t="str">
        <f t="shared" si="30"/>
        <v/>
      </c>
      <c r="AE307" s="28"/>
      <c r="AF307" s="29"/>
      <c r="AG307" s="30"/>
      <c r="AH307" s="196"/>
      <c r="AI307" s="196"/>
      <c r="AJ307" s="196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15"/>
      <c r="S308" s="216"/>
      <c r="T308" s="217"/>
      <c r="U308" s="218"/>
      <c r="V308" s="219"/>
      <c r="W308" s="255"/>
      <c r="X308" s="256"/>
      <c r="Y308" s="257"/>
      <c r="Z308" s="258"/>
      <c r="AA308" s="259"/>
      <c r="AB308" s="26"/>
      <c r="AC308" s="27"/>
      <c r="AD308" s="36" t="str">
        <f t="shared" si="30"/>
        <v/>
      </c>
      <c r="AE308" s="28"/>
      <c r="AF308" s="29"/>
      <c r="AG308" s="30"/>
      <c r="AH308" s="196"/>
      <c r="AI308" s="196"/>
      <c r="AJ308" s="196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15"/>
      <c r="S309" s="216"/>
      <c r="T309" s="217"/>
      <c r="U309" s="218"/>
      <c r="V309" s="219"/>
      <c r="W309" s="255"/>
      <c r="X309" s="256"/>
      <c r="Y309" s="257"/>
      <c r="Z309" s="258"/>
      <c r="AA309" s="259"/>
      <c r="AB309" s="26"/>
      <c r="AC309" s="27"/>
      <c r="AD309" s="36" t="str">
        <f t="shared" si="30"/>
        <v/>
      </c>
      <c r="AE309" s="28"/>
      <c r="AF309" s="29"/>
      <c r="AG309" s="30"/>
      <c r="AH309" s="196"/>
      <c r="AI309" s="196"/>
      <c r="AJ309" s="196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15"/>
      <c r="S310" s="216"/>
      <c r="T310" s="217"/>
      <c r="U310" s="218"/>
      <c r="V310" s="219"/>
      <c r="W310" s="255"/>
      <c r="X310" s="256"/>
      <c r="Y310" s="257"/>
      <c r="Z310" s="258"/>
      <c r="AA310" s="259"/>
      <c r="AB310" s="26"/>
      <c r="AC310" s="27"/>
      <c r="AD310" s="36" t="str">
        <f t="shared" si="30"/>
        <v/>
      </c>
      <c r="AE310" s="28"/>
      <c r="AF310" s="29"/>
      <c r="AG310" s="30"/>
      <c r="AH310" s="196"/>
      <c r="AI310" s="196"/>
      <c r="AJ310" s="196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15"/>
      <c r="S311" s="216"/>
      <c r="T311" s="217"/>
      <c r="U311" s="218"/>
      <c r="V311" s="219"/>
      <c r="W311" s="255"/>
      <c r="X311" s="256"/>
      <c r="Y311" s="257"/>
      <c r="Z311" s="258"/>
      <c r="AA311" s="259"/>
      <c r="AB311" s="26"/>
      <c r="AC311" s="27"/>
      <c r="AD311" s="36" t="str">
        <f t="shared" si="30"/>
        <v/>
      </c>
      <c r="AE311" s="28"/>
      <c r="AF311" s="29"/>
      <c r="AG311" s="30"/>
      <c r="AH311" s="196"/>
      <c r="AI311" s="196"/>
      <c r="AJ311" s="196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25"/>
      <c r="S312" s="226"/>
      <c r="T312" s="227"/>
      <c r="U312" s="228"/>
      <c r="V312" s="229"/>
      <c r="W312" s="269"/>
      <c r="X312" s="270"/>
      <c r="Y312" s="271"/>
      <c r="Z312" s="272"/>
      <c r="AA312" s="273"/>
      <c r="AB312" s="160"/>
      <c r="AC312" s="161"/>
      <c r="AD312" s="162" t="str">
        <f t="shared" si="30"/>
        <v/>
      </c>
      <c r="AE312" s="163"/>
      <c r="AF312" s="164"/>
      <c r="AG312" s="165"/>
      <c r="AH312" s="198"/>
      <c r="AI312" s="198"/>
      <c r="AJ312" s="198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17590</v>
      </c>
      <c r="H313" s="94"/>
      <c r="I313" s="97">
        <f>SUM(I3:I312)</f>
        <v>17335</v>
      </c>
      <c r="J313" s="98"/>
      <c r="K313" s="99">
        <f>SUM(K3:K312)</f>
        <v>13899.96</v>
      </c>
      <c r="L313" s="100">
        <f>SUM(L3:L312)</f>
        <v>3435.04</v>
      </c>
      <c r="M313" s="101"/>
      <c r="N313" s="153">
        <f>SUM(N3:N312)</f>
        <v>11098.82</v>
      </c>
      <c r="O313" s="101"/>
      <c r="P313" s="101"/>
      <c r="Q313" s="101"/>
      <c r="R313" s="230"/>
      <c r="S313" s="231">
        <f>SUM(S3:S312)</f>
        <v>1835.32</v>
      </c>
      <c r="T313" s="230"/>
      <c r="U313" s="230"/>
      <c r="V313" s="230"/>
      <c r="W313" s="274"/>
      <c r="X313" s="275">
        <f>SUM(X3:X312)</f>
        <v>965.82</v>
      </c>
      <c r="Y313" s="274"/>
      <c r="Z313" s="274"/>
      <c r="AA313" s="274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3.5" thickBot="1" x14ac:dyDescent="0.25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32"/>
      <c r="S314" s="233"/>
      <c r="T314" s="233"/>
      <c r="U314" s="234"/>
      <c r="V314" s="234"/>
      <c r="W314" s="276"/>
      <c r="X314" s="277"/>
      <c r="Y314" s="277"/>
      <c r="Z314" s="278"/>
      <c r="AA314" s="278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5" thickBot="1" x14ac:dyDescent="0.25">
      <c r="A315" s="109">
        <f>COUNTIF(B3:B312,"=QUALIFIEE")</f>
        <v>91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35"/>
      <c r="S315" s="234"/>
      <c r="T315" s="234"/>
      <c r="U315" s="234"/>
      <c r="V315" s="234"/>
      <c r="W315" s="279"/>
      <c r="X315" s="278"/>
      <c r="Y315" s="278"/>
      <c r="Z315" s="278"/>
      <c r="AA315" s="278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5" thickBot="1" x14ac:dyDescent="0.25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35"/>
      <c r="S316" s="234"/>
      <c r="T316" s="234"/>
      <c r="U316" s="234"/>
      <c r="V316" s="234"/>
      <c r="W316" s="279"/>
      <c r="X316" s="278"/>
      <c r="Y316" s="278"/>
      <c r="Z316" s="278"/>
      <c r="AA316" s="278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5" thickBot="1" x14ac:dyDescent="0.25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35"/>
      <c r="S317" s="236"/>
      <c r="T317" s="236"/>
      <c r="U317" s="236"/>
      <c r="V317" s="236"/>
      <c r="W317" s="279"/>
      <c r="X317" s="280"/>
      <c r="Y317" s="280"/>
      <c r="Z317" s="281"/>
      <c r="AA317" s="281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5" thickBot="1" x14ac:dyDescent="0.25">
      <c r="A318" s="114">
        <f>COUNTIF(B3:B312,"=en cours")</f>
        <v>3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35"/>
      <c r="S318" s="234"/>
      <c r="T318" s="234"/>
      <c r="U318" s="234"/>
      <c r="V318" s="234"/>
      <c r="W318" s="279"/>
      <c r="X318" s="278"/>
      <c r="Y318" s="278"/>
      <c r="Z318" s="278"/>
      <c r="AA318" s="278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5" thickBot="1" x14ac:dyDescent="0.25">
      <c r="A319" s="121">
        <f>COUNTIF(B3:B312,"=ABSENT")</f>
        <v>14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35"/>
      <c r="S319" s="236"/>
      <c r="T319" s="236"/>
      <c r="U319" s="236"/>
      <c r="V319" s="236"/>
      <c r="W319" s="279"/>
      <c r="X319" s="280"/>
      <c r="Y319" s="280"/>
      <c r="Z319" s="281"/>
      <c r="AA319" s="281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5" thickBot="1" x14ac:dyDescent="0.25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37"/>
      <c r="S320" s="238"/>
      <c r="T320" s="238"/>
      <c r="U320" s="239"/>
      <c r="V320" s="239"/>
      <c r="W320" s="282"/>
      <c r="X320" s="283"/>
      <c r="Y320" s="283"/>
      <c r="Z320" s="284"/>
      <c r="AA320" s="284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5" thickBot="1" x14ac:dyDescent="0.25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40"/>
      <c r="S321" s="238"/>
      <c r="T321" s="238"/>
      <c r="U321" s="239"/>
      <c r="V321" s="239"/>
      <c r="W321" s="285"/>
      <c r="X321" s="283"/>
      <c r="Y321" s="283"/>
      <c r="Z321" s="284"/>
      <c r="AA321" s="284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5" thickBot="1" x14ac:dyDescent="0.25">
      <c r="A322" s="114">
        <f>COUNTIF($C$3:$C$312,"=JOU")</f>
        <v>96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34"/>
      <c r="S322" s="238"/>
      <c r="T322" s="238"/>
      <c r="U322" s="239"/>
      <c r="V322" s="239"/>
      <c r="W322" s="278"/>
      <c r="X322" s="283"/>
      <c r="Y322" s="283"/>
      <c r="Z322" s="284"/>
      <c r="AA322" s="284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5" thickBot="1" x14ac:dyDescent="0.25">
      <c r="A323" s="119">
        <f>COUNTIF($C$3:$C$312,"=LOI")</f>
        <v>0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34"/>
      <c r="S323" s="238"/>
      <c r="T323" s="238"/>
      <c r="U323" s="239"/>
      <c r="V323" s="239"/>
      <c r="W323" s="278"/>
      <c r="X323" s="283"/>
      <c r="Y323" s="283"/>
      <c r="Z323" s="284"/>
      <c r="AA323" s="284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5" thickBot="1" x14ac:dyDescent="0.25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34"/>
      <c r="S324" s="238"/>
      <c r="T324" s="238"/>
      <c r="U324" s="239"/>
      <c r="V324" s="239"/>
      <c r="W324" s="278"/>
      <c r="X324" s="283"/>
      <c r="Y324" s="283"/>
      <c r="Z324" s="284"/>
      <c r="AA324" s="284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5" thickBot="1" x14ac:dyDescent="0.25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178.71134020618555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34"/>
      <c r="S325" s="238"/>
      <c r="T325" s="238"/>
      <c r="U325" s="239"/>
      <c r="V325" s="239"/>
      <c r="W325" s="278"/>
      <c r="X325" s="283"/>
      <c r="Y325" s="283"/>
      <c r="Z325" s="284"/>
      <c r="AA325" s="284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5" thickBot="1" x14ac:dyDescent="0.25">
      <c r="A326" s="114">
        <f>COUNTIF($C$3:$C$312,"=ARB")</f>
        <v>2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153.40707964601771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34"/>
      <c r="S326" s="238"/>
      <c r="T326" s="238"/>
      <c r="U326" s="239"/>
      <c r="V326" s="239"/>
      <c r="W326" s="278"/>
      <c r="X326" s="283"/>
      <c r="Y326" s="283"/>
      <c r="Z326" s="284"/>
      <c r="AA326" s="284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34"/>
      <c r="S327" s="238"/>
      <c r="T327" s="238"/>
      <c r="U327" s="239"/>
      <c r="V327" s="239"/>
      <c r="W327" s="278"/>
      <c r="X327" s="283"/>
      <c r="Y327" s="283"/>
      <c r="Z327" s="284"/>
      <c r="AA327" s="284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34"/>
      <c r="S328" s="238"/>
      <c r="T328" s="238"/>
      <c r="U328" s="239"/>
      <c r="V328" s="239"/>
      <c r="W328" s="278"/>
      <c r="X328" s="283"/>
      <c r="Y328" s="283"/>
      <c r="Z328" s="284"/>
      <c r="AA328" s="284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34"/>
      <c r="S329" s="238"/>
      <c r="T329" s="238"/>
      <c r="U329" s="239"/>
      <c r="V329" s="239"/>
      <c r="W329" s="278"/>
      <c r="X329" s="283"/>
      <c r="Y329" s="283"/>
      <c r="Z329" s="284"/>
      <c r="AA329" s="284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34"/>
      <c r="S330" s="238"/>
      <c r="T330" s="238"/>
      <c r="U330" s="239"/>
      <c r="V330" s="239"/>
      <c r="W330" s="278"/>
      <c r="X330" s="283"/>
      <c r="Y330" s="283"/>
      <c r="Z330" s="284"/>
      <c r="AA330" s="284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34"/>
      <c r="S331" s="238"/>
      <c r="T331" s="238"/>
      <c r="U331" s="239"/>
      <c r="V331" s="239"/>
      <c r="W331" s="278"/>
      <c r="X331" s="283"/>
      <c r="Y331" s="283"/>
      <c r="Z331" s="284"/>
      <c r="AA331" s="284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34"/>
      <c r="S332" s="238"/>
      <c r="T332" s="238"/>
      <c r="U332" s="239"/>
      <c r="V332" s="239"/>
      <c r="W332" s="278"/>
      <c r="X332" s="283"/>
      <c r="Y332" s="283"/>
      <c r="Z332" s="284"/>
      <c r="AA332" s="284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34"/>
      <c r="S333" s="238"/>
      <c r="T333" s="238"/>
      <c r="U333" s="239"/>
      <c r="V333" s="239"/>
      <c r="W333" s="278"/>
      <c r="X333" s="283"/>
      <c r="Y333" s="283"/>
      <c r="Z333" s="284"/>
      <c r="AA333" s="284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34"/>
      <c r="S334" s="238"/>
      <c r="T334" s="238"/>
      <c r="U334" s="239"/>
      <c r="V334" s="239"/>
      <c r="W334" s="278"/>
      <c r="X334" s="283"/>
      <c r="Y334" s="283"/>
      <c r="Z334" s="284"/>
      <c r="AA334" s="284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34"/>
      <c r="S335" s="238"/>
      <c r="T335" s="238"/>
      <c r="U335" s="239"/>
      <c r="V335" s="239"/>
      <c r="W335" s="278"/>
      <c r="X335" s="283"/>
      <c r="Y335" s="283"/>
      <c r="Z335" s="284"/>
      <c r="AA335" s="284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34"/>
      <c r="S336" s="238"/>
      <c r="T336" s="238"/>
      <c r="U336" s="239"/>
      <c r="V336" s="239"/>
      <c r="W336" s="278"/>
      <c r="X336" s="283"/>
      <c r="Y336" s="283"/>
      <c r="Z336" s="284"/>
      <c r="AA336" s="284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39"/>
      <c r="S337" s="238"/>
      <c r="T337" s="238"/>
      <c r="U337" s="239"/>
      <c r="V337" s="239"/>
      <c r="W337" s="284"/>
      <c r="X337" s="283"/>
      <c r="Y337" s="283"/>
      <c r="Z337" s="284"/>
      <c r="AA337" s="284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39"/>
      <c r="S338" s="238"/>
      <c r="T338" s="238"/>
      <c r="U338" s="239"/>
      <c r="V338" s="239"/>
      <c r="W338" s="284"/>
      <c r="X338" s="283"/>
      <c r="Y338" s="283"/>
      <c r="Z338" s="284"/>
      <c r="AA338" s="284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39"/>
      <c r="S339" s="238"/>
      <c r="T339" s="238"/>
      <c r="U339" s="239"/>
      <c r="V339" s="239"/>
      <c r="W339" s="284"/>
      <c r="X339" s="283"/>
      <c r="Y339" s="283"/>
      <c r="Z339" s="284"/>
      <c r="AA339" s="284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39"/>
      <c r="S340" s="238"/>
      <c r="T340" s="238"/>
      <c r="U340" s="239"/>
      <c r="V340" s="239"/>
      <c r="W340" s="284"/>
      <c r="X340" s="283"/>
      <c r="Y340" s="283"/>
      <c r="Z340" s="284"/>
      <c r="AA340" s="284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39"/>
      <c r="S341" s="238"/>
      <c r="T341" s="238"/>
      <c r="U341" s="239"/>
      <c r="V341" s="239"/>
      <c r="W341" s="284"/>
      <c r="X341" s="283"/>
      <c r="Y341" s="283"/>
      <c r="Z341" s="284"/>
      <c r="AA341" s="284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39"/>
      <c r="S342" s="238"/>
      <c r="T342" s="238"/>
      <c r="U342" s="239"/>
      <c r="V342" s="239"/>
      <c r="W342" s="284"/>
      <c r="X342" s="283"/>
      <c r="Y342" s="283"/>
      <c r="Z342" s="284"/>
      <c r="AA342" s="284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39"/>
      <c r="S343" s="238"/>
      <c r="T343" s="238"/>
      <c r="U343" s="239"/>
      <c r="V343" s="239"/>
      <c r="W343" s="284"/>
      <c r="X343" s="283"/>
      <c r="Y343" s="283"/>
      <c r="Z343" s="284"/>
      <c r="AA343" s="284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39"/>
      <c r="S344" s="238"/>
      <c r="T344" s="238"/>
      <c r="U344" s="235"/>
      <c r="V344" s="235"/>
      <c r="W344" s="284"/>
      <c r="X344" s="283"/>
      <c r="Y344" s="283"/>
      <c r="Z344" s="279"/>
      <c r="AA344" s="279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39"/>
      <c r="S345" s="238"/>
      <c r="T345" s="238"/>
      <c r="U345" s="235"/>
      <c r="V345" s="235"/>
      <c r="W345" s="284"/>
      <c r="X345" s="283"/>
      <c r="Y345" s="283"/>
      <c r="Z345" s="279"/>
      <c r="AA345" s="279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39"/>
      <c r="S346" s="238"/>
      <c r="T346" s="238"/>
      <c r="U346" s="235"/>
      <c r="V346" s="235"/>
      <c r="W346" s="284"/>
      <c r="X346" s="283"/>
      <c r="Y346" s="283"/>
      <c r="Z346" s="279"/>
      <c r="AA346" s="279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39"/>
      <c r="S347" s="238"/>
      <c r="T347" s="238"/>
      <c r="U347" s="235"/>
      <c r="V347" s="235"/>
      <c r="W347" s="284"/>
      <c r="X347" s="283"/>
      <c r="Y347" s="283"/>
      <c r="Z347" s="279"/>
      <c r="AA347" s="279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40"/>
      <c r="S348" s="238"/>
      <c r="T348" s="238"/>
      <c r="U348" s="235"/>
      <c r="V348" s="235"/>
      <c r="W348" s="285"/>
      <c r="X348" s="283"/>
      <c r="Y348" s="283"/>
      <c r="Z348" s="279"/>
      <c r="AA348" s="279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41"/>
      <c r="S349" s="238"/>
      <c r="T349" s="238"/>
      <c r="U349" s="235"/>
      <c r="V349" s="235"/>
      <c r="W349" s="286"/>
      <c r="X349" s="283"/>
      <c r="Y349" s="283"/>
      <c r="Z349" s="279"/>
      <c r="AA349" s="279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35"/>
      <c r="S350" s="234"/>
      <c r="T350" s="234"/>
      <c r="U350" s="234"/>
      <c r="V350" s="234"/>
      <c r="W350" s="279"/>
      <c r="X350" s="278"/>
      <c r="Y350" s="278"/>
      <c r="Z350" s="278"/>
      <c r="AA350" s="278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35"/>
      <c r="S351" s="234"/>
      <c r="T351" s="234"/>
      <c r="U351" s="234"/>
      <c r="V351" s="234"/>
      <c r="W351" s="279"/>
      <c r="X351" s="278"/>
      <c r="Y351" s="278"/>
      <c r="Z351" s="278"/>
      <c r="AA351" s="278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2" xr:uid="{00000000-0001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210" priority="68">
      <formula>$I3=0</formula>
    </cfRule>
  </conditionalFormatting>
  <conditionalFormatting sqref="AD3:AG83 AD101:AG111 AD113:AG312">
    <cfRule type="expression" dxfId="209" priority="131">
      <formula>OR($AC3&lt;&gt;"Oui",$AD3=0)</formula>
    </cfRule>
  </conditionalFormatting>
  <conditionalFormatting sqref="L3:L83 L311:L312 L101:L111 L113:L280">
    <cfRule type="cellIs" dxfId="208" priority="129" operator="between">
      <formula>1</formula>
      <formula>250</formula>
    </cfRule>
  </conditionalFormatting>
  <conditionalFormatting sqref="K311:K312 K3:K83 K102:K111 K113:K280">
    <cfRule type="expression" dxfId="207" priority="127">
      <formula>AND($L3&gt;0,$L3&lt;&gt;"")</formula>
    </cfRule>
    <cfRule type="expression" dxfId="206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205" priority="126">
      <formula>AND($D3&lt;&gt;"",A3="")</formula>
    </cfRule>
  </conditionalFormatting>
  <conditionalFormatting sqref="O3:P4 O101:P111 O113:P312">
    <cfRule type="expression" dxfId="204" priority="122">
      <formula>OR($M3="",$M3="Espèces",$M3="Indemnisation",$M3="Pass'Sport",$M3="Carte Bleue")</formula>
    </cfRule>
  </conditionalFormatting>
  <conditionalFormatting sqref="T3:U4 T101:U111 T113:U312">
    <cfRule type="expression" dxfId="203" priority="121">
      <formula>OR($R3="",$R3="Espèces",$R3="Indemnisation",$R3="Pass'Sport",$R3="Carte Bleue")</formula>
    </cfRule>
  </conditionalFormatting>
  <conditionalFormatting sqref="Y3:Z4 Z97 Y98:Z111 Y114:Z312">
    <cfRule type="expression" dxfId="202" priority="123">
      <formula>OR($W3="",$W3="Espèces",$W3="Indemnisation",$W3="Pass'Sport",$W3="Carte Bleue")</formula>
    </cfRule>
  </conditionalFormatting>
  <conditionalFormatting sqref="N3:N4 N101:N111 N113:N312 Q3:Q312">
    <cfRule type="expression" dxfId="201" priority="120">
      <formula>$M3=""</formula>
    </cfRule>
  </conditionalFormatting>
  <conditionalFormatting sqref="S3:S4 S101:S111 V3:V111 V113:V312 S113:S312">
    <cfRule type="expression" dxfId="200" priority="119">
      <formula>$R3=""</formula>
    </cfRule>
  </conditionalFormatting>
  <conditionalFormatting sqref="X3:X4 X101:X111 AA3:AA111 AA113:AA312 X114:X312">
    <cfRule type="expression" dxfId="199" priority="118">
      <formula>$W3=""</formula>
    </cfRule>
  </conditionalFormatting>
  <conditionalFormatting sqref="K281:L310">
    <cfRule type="expression" dxfId="198" priority="116">
      <formula>$I281=0</formula>
    </cfRule>
  </conditionalFormatting>
  <conditionalFormatting sqref="L281:L310">
    <cfRule type="cellIs" dxfId="197" priority="114" operator="between">
      <formula>1</formula>
      <formula>250</formula>
    </cfRule>
  </conditionalFormatting>
  <conditionalFormatting sqref="K281:K310">
    <cfRule type="expression" dxfId="196" priority="112">
      <formula>AND($L281&gt;0,$L281&lt;&gt;"")</formula>
    </cfRule>
    <cfRule type="expression" dxfId="195" priority="113">
      <formula>$I281&gt;0</formula>
    </cfRule>
  </conditionalFormatting>
  <conditionalFormatting sqref="A281:A310 H281:H310 C281:C310 E281:F310">
    <cfRule type="expression" dxfId="194" priority="111">
      <formula>AND($D281&lt;&gt;"",A281="")</formula>
    </cfRule>
  </conditionalFormatting>
  <conditionalFormatting sqref="A12 C12 E12:F12">
    <cfRule type="expression" dxfId="193" priority="103">
      <formula>AND($D12&lt;&gt;"",A12="")</formula>
    </cfRule>
  </conditionalFormatting>
  <conditionalFormatting sqref="M3:M4 M101:M111 M113:M312">
    <cfRule type="expression" dxfId="192" priority="92">
      <formula>AND($I3&gt;0,$M3="")</formula>
    </cfRule>
  </conditionalFormatting>
  <conditionalFormatting sqref="Q3:Q4 Q101:Q111 Q113:Q312">
    <cfRule type="expression" dxfId="191" priority="89">
      <formula>AND($M3&lt;&gt;"",$Q3="")</formula>
    </cfRule>
  </conditionalFormatting>
  <conditionalFormatting sqref="N3:N4 N101:N111 N113:N312">
    <cfRule type="expression" dxfId="190" priority="88">
      <formula>AND($M3&lt;&gt;"",$N3="")</formula>
    </cfRule>
  </conditionalFormatting>
  <conditionalFormatting sqref="O3:O4 O101:O111 O113:O312">
    <cfRule type="expression" dxfId="189" priority="87">
      <formula>AND($M3="Chèque",$O3="")</formula>
    </cfRule>
  </conditionalFormatting>
  <conditionalFormatting sqref="P3:P4 P101:P111 P113:P312">
    <cfRule type="expression" dxfId="188" priority="86">
      <formula>AND($M3="Chèque",$P3="")</formula>
    </cfRule>
  </conditionalFormatting>
  <conditionalFormatting sqref="R3:R4 R101:R111 R113:R312">
    <cfRule type="expression" dxfId="187" priority="85">
      <formula>AND($I3&gt;0,$L3&gt;0,$M3&lt;&gt;"",$R3="")</formula>
    </cfRule>
  </conditionalFormatting>
  <conditionalFormatting sqref="M5:AB83">
    <cfRule type="expression" dxfId="186" priority="84">
      <formula>$I5=0</formula>
    </cfRule>
  </conditionalFormatting>
  <conditionalFormatting sqref="AD5:AG83 AD101:AG111 AD113:AG312">
    <cfRule type="expression" dxfId="185" priority="83">
      <formula>$AC5&lt;&gt;"Oui"</formula>
    </cfRule>
  </conditionalFormatting>
  <conditionalFormatting sqref="O5:P83">
    <cfRule type="expression" dxfId="184" priority="81">
      <formula>OR($M5="",$M5="Espèces",$M5="Indemnisation",$M5="Pass'Sport",$M5="Carte Bleue")</formula>
    </cfRule>
  </conditionalFormatting>
  <conditionalFormatting sqref="T5:U83">
    <cfRule type="expression" dxfId="183" priority="80">
      <formula>OR($R5="",$R5="Espèces",$R5="Indemnisation",$R5="Pass'Sport",$R5="Carte Bleue")</formula>
    </cfRule>
  </conditionalFormatting>
  <conditionalFormatting sqref="Y5:Z83">
    <cfRule type="expression" dxfId="182" priority="82">
      <formula>OR($W5="",$W5="Espèces",$W5="Indemnisation",$W5="Pass'Sport",$W5="Carte Bleue")</formula>
    </cfRule>
  </conditionalFormatting>
  <conditionalFormatting sqref="N5:N83">
    <cfRule type="expression" dxfId="181" priority="79">
      <formula>$M5=""</formula>
    </cfRule>
  </conditionalFormatting>
  <conditionalFormatting sqref="S5:S83">
    <cfRule type="expression" dxfId="180" priority="78">
      <formula>$R5=""</formula>
    </cfRule>
  </conditionalFormatting>
  <conditionalFormatting sqref="X5:X83">
    <cfRule type="expression" dxfId="179" priority="77">
      <formula>$W5=""</formula>
    </cfRule>
  </conditionalFormatting>
  <conditionalFormatting sqref="M5:M83">
    <cfRule type="expression" dxfId="178" priority="76">
      <formula>AND($I5&gt;0,$M5="")</formula>
    </cfRule>
  </conditionalFormatting>
  <conditionalFormatting sqref="Q5:Q83">
    <cfRule type="expression" dxfId="177" priority="75">
      <formula>AND($M5&lt;&gt;"",$Q5="")</formula>
    </cfRule>
  </conditionalFormatting>
  <conditionalFormatting sqref="N5:N83">
    <cfRule type="expression" dxfId="176" priority="74">
      <formula>AND($M5&lt;&gt;"",$N5="")</formula>
    </cfRule>
  </conditionalFormatting>
  <conditionalFormatting sqref="O5:O83">
    <cfRule type="expression" dxfId="175" priority="73">
      <formula>AND($M5="Chèque",$O5="")</formula>
    </cfRule>
  </conditionalFormatting>
  <conditionalFormatting sqref="P5:P83">
    <cfRule type="expression" dxfId="174" priority="72">
      <formula>AND($M5="Chèque",$P5="")</formula>
    </cfRule>
  </conditionalFormatting>
  <conditionalFormatting sqref="R5:R83">
    <cfRule type="expression" dxfId="173" priority="71">
      <formula>AND($I5&gt;0,$L5&gt;0,$M5&lt;&gt;"",$R5="")</formula>
    </cfRule>
  </conditionalFormatting>
  <conditionalFormatting sqref="AE3:AG83 AE101:AG111 AE113:AG312">
    <cfRule type="expression" dxfId="172" priority="70">
      <formula>AND(VALUE($AD3)&gt;0,AE3="")</formula>
    </cfRule>
  </conditionalFormatting>
  <conditionalFormatting sqref="AD3:AD83 AD101:AD111 AD113:AD312">
    <cfRule type="expression" dxfId="171" priority="69">
      <formula>AND(VALUE($AD3)&gt;0,OR($AE3="",$AF3=""))</formula>
    </cfRule>
  </conditionalFormatting>
  <conditionalFormatting sqref="AB3:AB83 AB101:AB111 AB113:AB312">
    <cfRule type="expression" dxfId="170" priority="132">
      <formula>$F3&lt;VALUE("01/01/2006")</formula>
    </cfRule>
  </conditionalFormatting>
  <conditionalFormatting sqref="K84:L100">
    <cfRule type="expression" dxfId="169" priority="43">
      <formula>$I84=0</formula>
    </cfRule>
  </conditionalFormatting>
  <conditionalFormatting sqref="AD84:AG100">
    <cfRule type="expression" dxfId="168" priority="65">
      <formula>OR($AC84&lt;&gt;"Oui",$AD84=0)</formula>
    </cfRule>
  </conditionalFormatting>
  <conditionalFormatting sqref="L84:L100">
    <cfRule type="cellIs" dxfId="167" priority="64" operator="between">
      <formula>1</formula>
      <formula>250</formula>
    </cfRule>
  </conditionalFormatting>
  <conditionalFormatting sqref="K84:K101">
    <cfRule type="expression" dxfId="166" priority="62">
      <formula>AND($L84&gt;0,$L84&lt;&gt;"")</formula>
    </cfRule>
    <cfRule type="expression" dxfId="165" priority="63">
      <formula>$I84&gt;0</formula>
    </cfRule>
  </conditionalFormatting>
  <conditionalFormatting sqref="H84:H100 A84:A100 C84:C100 E84:F100">
    <cfRule type="expression" dxfId="164" priority="61">
      <formula>AND($D84&lt;&gt;"",A84="")</formula>
    </cfRule>
  </conditionalFormatting>
  <conditionalFormatting sqref="M84:AB96">
    <cfRule type="expression" dxfId="163" priority="59">
      <formula>$I84=0</formula>
    </cfRule>
  </conditionalFormatting>
  <conditionalFormatting sqref="AD84:AG100">
    <cfRule type="expression" dxfId="162" priority="58">
      <formula>$AC84&lt;&gt;"Oui"</formula>
    </cfRule>
  </conditionalFormatting>
  <conditionalFormatting sqref="O84:P100">
    <cfRule type="expression" dxfId="161" priority="56">
      <formula>OR($M84="",$M84="Espèces",$M84="Indemnisation",$M84="Pass'Sport",$M84="Carte Bleue")</formula>
    </cfRule>
  </conditionalFormatting>
  <conditionalFormatting sqref="T84:U100">
    <cfRule type="expression" dxfId="160" priority="55">
      <formula>OR($R84="",$R84="Espèces",$R84="Indemnisation",$R84="Pass'Sport",$R84="Carte Bleue")</formula>
    </cfRule>
  </conditionalFormatting>
  <conditionalFormatting sqref="Y84:Z96">
    <cfRule type="expression" dxfId="159" priority="57">
      <formula>OR($W84="",$W84="Espèces",$W84="Indemnisation",$W84="Pass'Sport",$W84="Carte Bleue")</formula>
    </cfRule>
  </conditionalFormatting>
  <conditionalFormatting sqref="N84:N100">
    <cfRule type="expression" dxfId="158" priority="54">
      <formula>$M84=""</formula>
    </cfRule>
  </conditionalFormatting>
  <conditionalFormatting sqref="S84:S100">
    <cfRule type="expression" dxfId="157" priority="53">
      <formula>$R84=""</formula>
    </cfRule>
  </conditionalFormatting>
  <conditionalFormatting sqref="X84:X100">
    <cfRule type="expression" dxfId="156" priority="52">
      <formula>$W84=""</formula>
    </cfRule>
  </conditionalFormatting>
  <conditionalFormatting sqref="M84:M100">
    <cfRule type="expression" dxfId="155" priority="51">
      <formula>AND($I84&gt;0,$M84="")</formula>
    </cfRule>
  </conditionalFormatting>
  <conditionalFormatting sqref="Q84:Q100">
    <cfRule type="expression" dxfId="154" priority="50">
      <formula>AND($M84&lt;&gt;"",$Q84="")</formula>
    </cfRule>
  </conditionalFormatting>
  <conditionalFormatting sqref="N84:N100">
    <cfRule type="expression" dxfId="153" priority="49">
      <formula>AND($M84&lt;&gt;"",$N84="")</formula>
    </cfRule>
  </conditionalFormatting>
  <conditionalFormatting sqref="O84:O100">
    <cfRule type="expression" dxfId="152" priority="48">
      <formula>AND($M84="Chèque",$O84="")</formula>
    </cfRule>
  </conditionalFormatting>
  <conditionalFormatting sqref="P84:P100">
    <cfRule type="expression" dxfId="151" priority="47">
      <formula>AND($M84="Chèque",$P84="")</formula>
    </cfRule>
  </conditionalFormatting>
  <conditionalFormatting sqref="R84:R100">
    <cfRule type="expression" dxfId="150" priority="46">
      <formula>AND($I84&gt;0,$L84&gt;0,$M84&lt;&gt;"",$R84="")</formula>
    </cfRule>
  </conditionalFormatting>
  <conditionalFormatting sqref="AE84:AG100">
    <cfRule type="expression" dxfId="149" priority="45">
      <formula>AND(VALUE($AD84)&gt;0,AE84="")</formula>
    </cfRule>
  </conditionalFormatting>
  <conditionalFormatting sqref="AD84:AD100">
    <cfRule type="expression" dxfId="148" priority="44">
      <formula>AND(VALUE($AD84)&gt;0,OR($AE84="",$AF84=""))</formula>
    </cfRule>
  </conditionalFormatting>
  <conditionalFormatting sqref="AB84:AB100">
    <cfRule type="expression" dxfId="147" priority="66">
      <formula>$F84&lt;VALUE("01/01/2006")</formula>
    </cfRule>
  </conditionalFormatting>
  <conditionalFormatting sqref="T97">
    <cfRule type="expression" dxfId="146" priority="42">
      <formula>OR($M97="",$M97="Espèces",$M97="Indemnisation",$M97="Pass'Sport",$M97="Carte Bleue")</formula>
    </cfRule>
  </conditionalFormatting>
  <conditionalFormatting sqref="T97">
    <cfRule type="expression" dxfId="145" priority="41">
      <formula>AND($M97="Chèque",$O97="")</formula>
    </cfRule>
  </conditionalFormatting>
  <conditionalFormatting sqref="B311:B312 B3:B11 B13:B111 B113:B280">
    <cfRule type="expression" dxfId="144" priority="40">
      <formula>AND($D3&lt;&gt;"",B3="")</formula>
    </cfRule>
  </conditionalFormatting>
  <conditionalFormatting sqref="B281:B310">
    <cfRule type="expression" dxfId="143" priority="39">
      <formula>AND($D281&lt;&gt;"",B281="")</formula>
    </cfRule>
  </conditionalFormatting>
  <conditionalFormatting sqref="B12">
    <cfRule type="expression" dxfId="142" priority="38">
      <formula>AND($D12&lt;&gt;"",B12="")</formula>
    </cfRule>
  </conditionalFormatting>
  <conditionalFormatting sqref="K101">
    <cfRule type="expression" dxfId="141" priority="37">
      <formula>$I101=0</formula>
    </cfRule>
  </conditionalFormatting>
  <conditionalFormatting sqref="J3:J111 J113:J312">
    <cfRule type="expression" dxfId="140" priority="134">
      <formula>OR($I3=0,$D3="")</formula>
    </cfRule>
  </conditionalFormatting>
  <conditionalFormatting sqref="AH3:AH312">
    <cfRule type="expression" dxfId="139" priority="167">
      <formula>AND($D3&lt;&gt;"",$AH3="")</formula>
    </cfRule>
  </conditionalFormatting>
  <conditionalFormatting sqref="J112">
    <cfRule type="expression" dxfId="138" priority="36">
      <formula>OR($I112=0,$D112="")</formula>
    </cfRule>
  </conditionalFormatting>
  <conditionalFormatting sqref="K112:L112">
    <cfRule type="expression" dxfId="137" priority="12">
      <formula>$I112=0</formula>
    </cfRule>
  </conditionalFormatting>
  <conditionalFormatting sqref="AD112:AG112">
    <cfRule type="expression" dxfId="136" priority="34">
      <formula>OR($AC112&lt;&gt;"Oui",$AD112=0)</formula>
    </cfRule>
  </conditionalFormatting>
  <conditionalFormatting sqref="L112">
    <cfRule type="cellIs" dxfId="135" priority="33" operator="between">
      <formula>1</formula>
      <formula>250</formula>
    </cfRule>
  </conditionalFormatting>
  <conditionalFormatting sqref="K112">
    <cfRule type="expression" dxfId="134" priority="31">
      <formula>AND($L112&gt;0,$L112&lt;&gt;"")</formula>
    </cfRule>
    <cfRule type="expression" dxfId="133" priority="32">
      <formula>$I112&gt;0</formula>
    </cfRule>
  </conditionalFormatting>
  <conditionalFormatting sqref="H112 E112:F112 A112:C112">
    <cfRule type="expression" dxfId="132" priority="30">
      <formula>AND($D112&lt;&gt;"",A112="")</formula>
    </cfRule>
  </conditionalFormatting>
  <conditionalFormatting sqref="M112:P112 R112:AB112">
    <cfRule type="expression" dxfId="131" priority="28">
      <formula>$I112=0</formula>
    </cfRule>
  </conditionalFormatting>
  <conditionalFormatting sqref="AD112:AG112">
    <cfRule type="expression" dxfId="130" priority="27">
      <formula>$AC112&lt;&gt;"Oui"</formula>
    </cfRule>
  </conditionalFormatting>
  <conditionalFormatting sqref="O112:P112">
    <cfRule type="expression" dxfId="129" priority="25">
      <formula>OR($M112="",$M112="Espèces",$M112="Indemnisation",$M112="Pass'Sport",$M112="Carte Bleue")</formula>
    </cfRule>
  </conditionalFormatting>
  <conditionalFormatting sqref="T112:U112">
    <cfRule type="expression" dxfId="128" priority="24">
      <formula>OR($R112="",$R112="Espèces",$R112="Indemnisation",$R112="Pass'Sport",$R112="Carte Bleue")</formula>
    </cfRule>
  </conditionalFormatting>
  <conditionalFormatting sqref="Y112:Z112">
    <cfRule type="expression" dxfId="127" priority="26">
      <formula>OR($W112="",$W112="Espèces",$W112="Indemnisation",$W112="Pass'Sport",$W112="Carte Bleue")</formula>
    </cfRule>
  </conditionalFormatting>
  <conditionalFormatting sqref="N112">
    <cfRule type="expression" dxfId="126" priority="23">
      <formula>$M112=""</formula>
    </cfRule>
  </conditionalFormatting>
  <conditionalFormatting sqref="S112 V112">
    <cfRule type="expression" dxfId="125" priority="22">
      <formula>$R112=""</formula>
    </cfRule>
  </conditionalFormatting>
  <conditionalFormatting sqref="X112 AA112">
    <cfRule type="expression" dxfId="124" priority="21">
      <formula>$W112=""</formula>
    </cfRule>
  </conditionalFormatting>
  <conditionalFormatting sqref="M112">
    <cfRule type="expression" dxfId="123" priority="20">
      <formula>AND($I112&gt;0,$M112="")</formula>
    </cfRule>
  </conditionalFormatting>
  <conditionalFormatting sqref="N112">
    <cfRule type="expression" dxfId="122" priority="18">
      <formula>AND($M112&lt;&gt;"",$N112="")</formula>
    </cfRule>
  </conditionalFormatting>
  <conditionalFormatting sqref="O112">
    <cfRule type="expression" dxfId="121" priority="17">
      <formula>AND($M112="Chèque",$O112="")</formula>
    </cfRule>
  </conditionalFormatting>
  <conditionalFormatting sqref="P112">
    <cfRule type="expression" dxfId="120" priority="16">
      <formula>AND($M112="Chèque",$P112="")</formula>
    </cfRule>
  </conditionalFormatting>
  <conditionalFormatting sqref="R112">
    <cfRule type="expression" dxfId="119" priority="15">
      <formula>AND($I112&gt;0,$L112&gt;0,$M112&lt;&gt;"",$R112="")</formula>
    </cfRule>
  </conditionalFormatting>
  <conditionalFormatting sqref="AE112:AG112">
    <cfRule type="expression" dxfId="118" priority="14">
      <formula>AND(VALUE($AD112)&gt;0,AE112="")</formula>
    </cfRule>
  </conditionalFormatting>
  <conditionalFormatting sqref="AD112">
    <cfRule type="expression" dxfId="117" priority="13">
      <formula>AND(VALUE($AD112)&gt;0,OR($AE112="",$AF112=""))</formula>
    </cfRule>
  </conditionalFormatting>
  <conditionalFormatting sqref="AB112">
    <cfRule type="expression" dxfId="116" priority="35">
      <formula>$F112&lt;VALUE("01/01/2006")</formula>
    </cfRule>
  </conditionalFormatting>
  <conditionalFormatting sqref="Q112">
    <cfRule type="expression" dxfId="115" priority="11">
      <formula>$I112=0</formula>
    </cfRule>
  </conditionalFormatting>
  <conditionalFormatting sqref="Q112">
    <cfRule type="expression" dxfId="114" priority="10">
      <formula>AND($M112&lt;&gt;"",$Q112="")</formula>
    </cfRule>
  </conditionalFormatting>
  <conditionalFormatting sqref="T113:U113">
    <cfRule type="expression" dxfId="113" priority="9">
      <formula>OR($M113="",$M113="Espèces",$M113="Indemnisation",$M113="Pass'Sport",$M113="Carte Bleue")</formula>
    </cfRule>
  </conditionalFormatting>
  <conditionalFormatting sqref="S113">
    <cfRule type="expression" dxfId="112" priority="8">
      <formula>$M113=""</formula>
    </cfRule>
  </conditionalFormatting>
  <conditionalFormatting sqref="R113">
    <cfRule type="expression" dxfId="111" priority="7">
      <formula>AND($I113&gt;0,$M113="")</formula>
    </cfRule>
  </conditionalFormatting>
  <conditionalFormatting sqref="S113">
    <cfRule type="expression" dxfId="110" priority="6">
      <formula>AND($M113&lt;&gt;"",$N113="")</formula>
    </cfRule>
  </conditionalFormatting>
  <conditionalFormatting sqref="T113">
    <cfRule type="expression" dxfId="109" priority="5">
      <formula>AND($M113="Chèque",$O113="")</formula>
    </cfRule>
  </conditionalFormatting>
  <conditionalFormatting sqref="U113">
    <cfRule type="expression" dxfId="108" priority="4">
      <formula>AND($M113="Chèque",$P113="")</formula>
    </cfRule>
  </conditionalFormatting>
  <conditionalFormatting sqref="S114">
    <cfRule type="expression" dxfId="107" priority="3">
      <formula>$M114=""</formula>
    </cfRule>
  </conditionalFormatting>
  <conditionalFormatting sqref="S114">
    <cfRule type="expression" dxfId="106" priority="2">
      <formula>AND($M114&lt;&gt;"",$N114="")</formula>
    </cfRule>
  </conditionalFormatting>
  <dataValidations count="6">
    <dataValidation type="list" allowBlank="1" showErrorMessage="1" sqref="B3:B312" xr:uid="{D8BB5D9B-53D8-3D44-B9D0-AD8B745143AC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45666362-8BD3-4B36-B96C-3F7E3FB222DB}">
      <formula1>"Chèque,Espèces,Pass'Sport,Carte Bleue,Indemnisation"</formula1>
    </dataValidation>
    <dataValidation type="list" allowBlank="1" showInputMessage="1" showErrorMessage="1" sqref="AB3:AB312" xr:uid="{09458B52-0E8D-4C55-87CA-21B6C99506B5}">
      <formula1>",Curie,Prunais"</formula1>
    </dataValidation>
    <dataValidation type="list" allowBlank="1" showInputMessage="1" showErrorMessage="1" sqref="H3:H312 AC3:AC312" xr:uid="{EEADF2D1-B79E-4417-A3B3-875A7AC85B95}">
      <formula1>"Oui,Non"</formula1>
    </dataValidation>
  </dataValidations>
  <hyperlinks>
    <hyperlink ref="AH3" r:id="rId1" xr:uid="{A6402B2B-1B43-4EE1-825E-AC95C2B4EA4E}"/>
    <hyperlink ref="AH4" r:id="rId2" xr:uid="{30F4BE4F-CDF8-43E0-8C2E-D73EAD9302E2}"/>
    <hyperlink ref="AH5" r:id="rId3" xr:uid="{00956B86-43C7-4331-A31D-58FC29CC2D8F}"/>
    <hyperlink ref="AH6" r:id="rId4" xr:uid="{A6E33DE8-3B20-4321-895C-38557A5C19FE}"/>
    <hyperlink ref="AH7" r:id="rId5" xr:uid="{9842832E-D143-4B80-9229-2B2129C64334}"/>
    <hyperlink ref="AH8" r:id="rId6" xr:uid="{E805EE43-77B6-4D59-8D50-7CEC4FDA8D3C}"/>
    <hyperlink ref="AH9" r:id="rId7" xr:uid="{0DC83487-EA90-4A5D-AA93-F0BC15992F1A}"/>
    <hyperlink ref="AH10" r:id="rId8" xr:uid="{984C7A69-A271-4157-ABF8-F2460BA42405}"/>
    <hyperlink ref="AH11" r:id="rId9" xr:uid="{0C6C92E7-DE5C-450A-9FFD-7EAF92300153}"/>
    <hyperlink ref="AH54" r:id="rId10" xr:uid="{08E37742-5AC3-9D4E-951E-0285DE0C5516}"/>
    <hyperlink ref="AH55" r:id="rId11" xr:uid="{979B4841-BB44-3A45-A791-141AB2EF9C57}"/>
    <hyperlink ref="AH56" r:id="rId12" xr:uid="{04DE5B22-39CD-7142-8321-C3C676CB4C62}"/>
    <hyperlink ref="AH57" r:id="rId13" xr:uid="{7D936FA7-E520-A54D-8C47-781D5FFC90F3}"/>
    <hyperlink ref="AH58" r:id="rId14" xr:uid="{C42711A4-7914-A445-A077-EB169BFA0159}"/>
    <hyperlink ref="AH59" r:id="rId15" xr:uid="{C2A5E822-0CB6-644D-A813-F388FD96B88C}"/>
    <hyperlink ref="AH60" r:id="rId16" xr:uid="{0E6A2FE5-CD5C-9B4D-A4EE-16DF454C2C9F}"/>
    <hyperlink ref="AH61" r:id="rId17" xr:uid="{3DE3F067-C213-414B-AD77-1235A92DFD0B}"/>
    <hyperlink ref="AH62" r:id="rId18" xr:uid="{F1A9C557-F7F3-5A49-BE38-CC919B04F644}"/>
    <hyperlink ref="AH64" r:id="rId19" xr:uid="{5AA70527-9B0B-B249-B774-FB5CAE616CDC}"/>
    <hyperlink ref="AH66" r:id="rId20" xr:uid="{41CD5463-97B8-5444-A686-EF1784B161BD}"/>
    <hyperlink ref="AH67" r:id="rId21" xr:uid="{E085C33B-D8F5-0A42-AA04-3164322BDB12}"/>
    <hyperlink ref="AH71" r:id="rId22" xr:uid="{D4A7EC34-EA9D-6946-A4B7-DB8DE10D1E15}"/>
    <hyperlink ref="AH76" r:id="rId23" xr:uid="{ED7557A2-FA69-AB44-9E68-AE0C48FDB13D}"/>
    <hyperlink ref="AH78" r:id="rId24" xr:uid="{0F578193-EC5C-49E6-ADA0-C6DF2333B055}"/>
    <hyperlink ref="AH79" r:id="rId25" xr:uid="{228A3132-08A4-4C9E-AC25-EF993BF0BC41}"/>
    <hyperlink ref="AH81" r:id="rId26" xr:uid="{09E52A7A-0AED-434C-835C-47CFD066F9BD}"/>
    <hyperlink ref="AH80" r:id="rId27" xr:uid="{33D46E94-8F3D-F042-9348-B6F2BBE11F77}"/>
    <hyperlink ref="AH77" r:id="rId28" xr:uid="{54A3F22D-BF13-4744-B041-E1F588F4903B}"/>
    <hyperlink ref="AH82" r:id="rId29" xr:uid="{33366A72-B2E9-0E43-B62B-60144A5958E7}"/>
    <hyperlink ref="AH83" r:id="rId30" xr:uid="{D9F825AB-3277-3B4A-A529-51EDF568141B}"/>
    <hyperlink ref="AH21" r:id="rId31" xr:uid="{10CB4CA4-FDEC-3C48-946B-F6EA2F46B3CC}"/>
    <hyperlink ref="AH86" r:id="rId32" xr:uid="{65ABE215-D1E3-584E-96FF-4E05192EDEBA}"/>
    <hyperlink ref="AH85" r:id="rId33" xr:uid="{FB331128-0E94-AA46-9540-99BC43DABE9A}"/>
    <hyperlink ref="AH87" r:id="rId34" xr:uid="{72A92077-CDBB-E845-A093-68819BC357B0}"/>
    <hyperlink ref="AH88" r:id="rId35" xr:uid="{E7C71F23-E10F-C147-9CFB-C907EA8C9683}"/>
    <hyperlink ref="AH89" r:id="rId36" xr:uid="{78BBF004-8025-654C-842D-867EB91D14DF}"/>
    <hyperlink ref="AH90" r:id="rId37" xr:uid="{83D9D9C5-F5C2-7448-BA3C-8599E71A5494}"/>
    <hyperlink ref="AH91" r:id="rId38" xr:uid="{22C17EB8-A547-4949-A7D7-7326A596BEB8}"/>
    <hyperlink ref="AH84" r:id="rId39" xr:uid="{E36C32E0-BCD8-EB43-91DD-1B8D97F8B66F}"/>
    <hyperlink ref="AH92" r:id="rId40" xr:uid="{F17B3451-17BB-5B41-B9D3-E3E99285268F}"/>
    <hyperlink ref="AH93" r:id="rId41" xr:uid="{65A10E3C-028B-4F4F-94EB-09869E5594DF}"/>
    <hyperlink ref="AH95" r:id="rId42" xr:uid="{04DE6DE0-1C56-6741-A19A-3F076F02B8F6}"/>
    <hyperlink ref="AH96" r:id="rId43" xr:uid="{2CD85B87-97A6-364B-939B-CB1DCA8017A4}"/>
    <hyperlink ref="AH97" r:id="rId44" xr:uid="{69934DBD-3926-6B4C-9224-CB444DF82047}"/>
    <hyperlink ref="AH98" r:id="rId45" xr:uid="{5D13E85F-B9DE-EC46-8C9D-22632FC56E3C}"/>
    <hyperlink ref="AH99" r:id="rId46" xr:uid="{0EB51EA7-A82C-0043-AA1E-FC42B15C997E}"/>
    <hyperlink ref="AH100" r:id="rId47" xr:uid="{435DB9DF-7043-5F4B-925C-2171036B2C71}"/>
    <hyperlink ref="AH103" r:id="rId48" xr:uid="{BE2ACABC-109A-4409-AC24-BAE0E3723B01}"/>
    <hyperlink ref="AH104" r:id="rId49" xr:uid="{34C1068B-3740-4B84-8B51-15C5C66541C9}"/>
    <hyperlink ref="AH22" r:id="rId50" xr:uid="{8B0EC132-0D8D-47C1-AFDA-06EC8544B08B}"/>
    <hyperlink ref="AH23" r:id="rId51" xr:uid="{68399A29-7194-4C61-BD5C-79E2E5C1C2B3}"/>
    <hyperlink ref="AH24" r:id="rId52" xr:uid="{599127CA-E80C-4EDA-9CCE-A08264F12DB8}"/>
    <hyperlink ref="AH25" r:id="rId53" xr:uid="{3E071A8A-17CA-4125-A595-F6D11E10A19B}"/>
    <hyperlink ref="AH26" r:id="rId54" xr:uid="{B94BEEDE-641A-499E-ACCE-8A25720AC03D}"/>
    <hyperlink ref="AH27" r:id="rId55" xr:uid="{3F68140D-AB4E-4D68-8D8E-D3140F4572EE}"/>
    <hyperlink ref="AH28" r:id="rId56" xr:uid="{4A290EDC-EE33-4C71-80D1-7942E8F7AF2E}"/>
    <hyperlink ref="AH29" r:id="rId57" xr:uid="{EB549150-18AF-4A4C-BAD6-17A5F15BE993}"/>
    <hyperlink ref="AH30" r:id="rId58" xr:uid="{9A2046A9-62E1-4E9A-9EA8-5869C08169CA}"/>
    <hyperlink ref="AH31" r:id="rId59" xr:uid="{9677FF66-84DD-421D-B699-2E236E455CA5}"/>
    <hyperlink ref="AH32" r:id="rId60" xr:uid="{6C873E61-A89A-4FA8-A53D-4F7371562BC6}"/>
    <hyperlink ref="AH33" r:id="rId61" xr:uid="{53B3E3FB-AE3D-4624-9AEE-514AECBCE91C}"/>
    <hyperlink ref="AH34" r:id="rId62" xr:uid="{D029326D-9AF7-496B-9A5E-DC9F7CBE01C6}"/>
    <hyperlink ref="AH35" r:id="rId63" xr:uid="{941F5250-336F-480E-A375-025828756F8B}"/>
    <hyperlink ref="AH36" r:id="rId64" xr:uid="{295795F4-4772-450D-91FB-FB1319D34CBD}"/>
    <hyperlink ref="AH37" r:id="rId65" xr:uid="{F420FF57-C479-4325-A4ED-18CC159FB5B4}"/>
    <hyperlink ref="AH38" r:id="rId66" xr:uid="{54DB5C9A-3084-4F32-8228-FF3453A42039}"/>
    <hyperlink ref="AH39" r:id="rId67" xr:uid="{DDF53A8A-B97E-4790-9238-B0CE6E206F98}"/>
    <hyperlink ref="AH40" r:id="rId68" xr:uid="{45A69D93-97D8-4669-AB23-A531F4D3037E}"/>
    <hyperlink ref="AH41" r:id="rId69" xr:uid="{538C5616-AB11-4664-BE87-D800EB41B22E}"/>
    <hyperlink ref="AH43" r:id="rId70" xr:uid="{A952C41F-53A4-46D7-811C-0F6BF2AC98D3}"/>
    <hyperlink ref="AH42" r:id="rId71" xr:uid="{74639FBE-E44F-4F7B-895C-917010A2BB20}"/>
    <hyperlink ref="AH44" r:id="rId72" xr:uid="{6AEB04C9-59F7-420B-A52A-9E5706A70406}"/>
    <hyperlink ref="AH45" r:id="rId73" xr:uid="{81F81F59-4141-49D2-A3CB-B3AC5C867735}"/>
    <hyperlink ref="AH46" r:id="rId74" xr:uid="{3E7398DA-5E61-43C7-A42F-D29DB3D40EDD}"/>
    <hyperlink ref="AH47" r:id="rId75" xr:uid="{139B6CFD-6553-4A50-8CF4-19B49970CFB2}"/>
    <hyperlink ref="AH48" r:id="rId76" xr:uid="{DA91D9F1-177C-4917-AEAE-DAA132E09D28}"/>
    <hyperlink ref="AH49" r:id="rId77" xr:uid="{42E886FD-5BCC-426F-A6BE-C16A64A58CA2}"/>
    <hyperlink ref="AH50" r:id="rId78" xr:uid="{DB225B13-6A2C-4AB2-BC30-4158D38550CA}"/>
    <hyperlink ref="AH51" r:id="rId79" xr:uid="{817A32F0-1397-4379-81C1-ABD637337A9B}"/>
    <hyperlink ref="AH52" r:id="rId80" xr:uid="{8DA9E6E2-2AC9-49E0-8315-4C751DC1B834}"/>
    <hyperlink ref="AH53" r:id="rId81" xr:uid="{212477BF-6975-4CDA-A6D0-1345F502F0D8}"/>
    <hyperlink ref="AH68" r:id="rId82" xr:uid="{5608218C-831C-4E78-AC34-67624B268BEE}"/>
    <hyperlink ref="AH69" r:id="rId83" xr:uid="{C7D26C39-B007-4D1F-BFAD-6A6696EBB64B}"/>
    <hyperlink ref="AH70" r:id="rId84" xr:uid="{5661166F-C48E-4FFE-9AE6-7A414D245C5F}"/>
    <hyperlink ref="AH72" r:id="rId85" xr:uid="{FC33DD9C-2F45-474B-B9B1-EA508F5903E2}"/>
    <hyperlink ref="AH73" r:id="rId86" xr:uid="{09CF2373-04F8-4092-9C3D-22BE904D919E}"/>
    <hyperlink ref="AH74" r:id="rId87" xr:uid="{081FCFAF-2096-4CB5-9505-A636BDA7A2CB}"/>
    <hyperlink ref="AH75" r:id="rId88" xr:uid="{59492A61-6A76-4F71-A1B9-B6ED8612F726}"/>
    <hyperlink ref="AH102" r:id="rId89" xr:uid="{2E1D85D5-4966-4479-B211-F2B784AD8377}"/>
    <hyperlink ref="AH109" r:id="rId90" xr:uid="{3B88F9AF-ECD6-4C2C-AB4D-329153B38DC0}"/>
    <hyperlink ref="AH110" r:id="rId91" xr:uid="{78EB3CBE-E792-455B-A9F7-6EF1A29C5E09}"/>
    <hyperlink ref="AH114" r:id="rId92" xr:uid="{1AA40C55-18C9-466F-9FD7-DE82F141830D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93"/>
  <headerFooter alignWithMargins="0"/>
  <drawing r:id="rId94"/>
  <legacy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Didier Mazens</cp:lastModifiedBy>
  <cp:revision>4</cp:revision>
  <cp:lastPrinted>2022-06-23T09:24:27Z</cp:lastPrinted>
  <dcterms:created xsi:type="dcterms:W3CDTF">2010-10-13T09:10:16Z</dcterms:created>
  <dcterms:modified xsi:type="dcterms:W3CDTF">2022-08-19T09:50:53Z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