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lliers EC Handball\Desktop\"/>
    </mc:Choice>
  </mc:AlternateContent>
  <bookViews>
    <workbookView xWindow="0" yWindow="0" windowWidth="28800" windowHeight="18000" tabRatio="195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G290" i="1"/>
  <c r="I290" i="1"/>
  <c r="K290" i="1"/>
  <c r="L290" i="1"/>
  <c r="AD289" i="1"/>
  <c r="G289" i="1"/>
  <c r="I289" i="1"/>
  <c r="K289" i="1"/>
  <c r="L289" i="1"/>
  <c r="AD288" i="1"/>
  <c r="G288" i="1"/>
  <c r="I288" i="1"/>
  <c r="K288" i="1"/>
  <c r="L288" i="1"/>
  <c r="AD287" i="1"/>
  <c r="G287" i="1"/>
  <c r="I287" i="1"/>
  <c r="K287" i="1"/>
  <c r="L287" i="1"/>
  <c r="AD286" i="1"/>
  <c r="G286" i="1"/>
  <c r="I286" i="1"/>
  <c r="K286" i="1"/>
  <c r="L286" i="1"/>
  <c r="AD285" i="1"/>
  <c r="G285" i="1"/>
  <c r="I285" i="1"/>
  <c r="K285" i="1"/>
  <c r="L285" i="1"/>
  <c r="AD284" i="1"/>
  <c r="G284" i="1"/>
  <c r="I284" i="1"/>
  <c r="K284" i="1"/>
  <c r="L284" i="1"/>
  <c r="AD283" i="1"/>
  <c r="G283" i="1"/>
  <c r="I283" i="1"/>
  <c r="K283" i="1"/>
  <c r="L283" i="1"/>
  <c r="AD282" i="1"/>
  <c r="G282" i="1"/>
  <c r="I282" i="1"/>
  <c r="K282" i="1"/>
  <c r="L282" i="1"/>
  <c r="AD281" i="1"/>
  <c r="G281" i="1"/>
  <c r="I281" i="1"/>
  <c r="K281" i="1"/>
  <c r="L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L276" i="1"/>
  <c r="AD276" i="1"/>
  <c r="G277" i="1"/>
  <c r="I277" i="1"/>
  <c r="K277" i="1"/>
  <c r="L277" i="1"/>
  <c r="AD277" i="1"/>
  <c r="G278" i="1"/>
  <c r="I278" i="1"/>
  <c r="K278" i="1"/>
  <c r="L278" i="1"/>
  <c r="AD278" i="1"/>
  <c r="G279" i="1"/>
  <c r="I279" i="1"/>
  <c r="K279" i="1"/>
  <c r="L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I37" i="1"/>
  <c r="L312" i="1"/>
  <c r="A318" i="1"/>
  <c r="A319" i="1"/>
  <c r="X313" i="1"/>
  <c r="N313" i="1"/>
  <c r="S313" i="1"/>
  <c r="L274" i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/>
  <c r="L262" i="1"/>
  <c r="G313" i="1"/>
  <c r="L313" i="1"/>
  <c r="G325" i="1"/>
</calcChain>
</file>

<file path=xl/comments1.xml><?xml version="1.0" encoding="utf-8"?>
<comments xmlns="http://schemas.openxmlformats.org/spreadsheetml/2006/main">
  <authors>
    <author>Didier Mazens</author>
    <author>Microsoft Office User</author>
  </authors>
  <commentLis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<sst xmlns="http://schemas.openxmlformats.org/spreadsheetml/2006/main" count="3102" uniqueCount="1074">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</sst>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"/>
    <numFmt numFmtId="166" formatCode="#,##0.00\ _€"/>
    <numFmt numFmtId="167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right"/>
    </xf>
    <xf numFmtId="166" fontId="6" fillId="0" borderId="27" xfId="0" applyNumberFormat="1" applyFont="1" applyBorder="1" applyAlignment="1" applyProtection="1">
      <alignment horizontal="right"/>
    </xf>
    <xf numFmtId="166" fontId="0" fillId="0" borderId="1" xfId="0" applyNumberFormat="1" applyBorder="1" applyAlignment="1" applyProtection="1">
      <alignment horizontal="right"/>
    </xf>
    <xf numFmtId="166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6" fontId="2" fillId="0" borderId="36" xfId="0" applyNumberFormat="1" applyFont="1" applyBorder="1" applyAlignment="1" applyProtection="1">
      <alignment horizontal="right"/>
    </xf>
    <xf numFmtId="166" fontId="6" fillId="0" borderId="37" xfId="0" applyNumberFormat="1" applyFont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6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6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right"/>
    </xf>
    <xf numFmtId="166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6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7" fontId="9" fillId="0" borderId="47" xfId="0" applyNumberFormat="1" applyFont="1" applyFill="1" applyBorder="1" applyAlignment="1" applyProtection="1">
      <alignment horizontal="center"/>
      <protection locked="0"/>
    </xf>
    <xf numFmtId="167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6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7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7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6" fontId="2" fillId="0" borderId="25" xfId="0" applyNumberFormat="1" applyFont="1" applyBorder="1" applyAlignment="1">
      <alignment horizontal="right"/>
    </xf>
    <xf numFmtId="166" fontId="6" fillId="0" borderId="27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7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6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7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7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7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6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7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5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6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7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6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6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7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6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7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6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4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1"/>
  <sheetViews>
    <sheetView tabSelected="1" zoomScale="75" zoomScaleNormal="7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S82" sqref="S82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1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26" customWidth="1"/>
    <col min="19" max="19" width="9.7109375" style="227" customWidth="1"/>
    <col min="20" max="20" width="11.7109375" style="227" customWidth="1"/>
    <col min="21" max="21" width="12.7109375" style="227" bestFit="1" customWidth="1"/>
    <col min="22" max="22" width="10.7109375" style="227" customWidth="1"/>
    <col min="23" max="23" width="12.7109375" style="268" customWidth="1"/>
    <col min="24" max="24" width="9.7109375" style="269" customWidth="1"/>
    <col min="25" max="25" width="11.7109375" style="269" customWidth="1"/>
    <col min="26" max="26" width="9.7109375" style="269" customWidth="1"/>
    <col min="27" max="27" width="10.7109375" style="269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280" customWidth="1"/>
    <col min="37" max="16384" width="9.140625" style="1"/>
  </cols>
  <sheetData>
    <row r="1" spans="1:36" s="2" customFormat="1" x14ac:dyDescent="0.2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3.5" thickBot="1" x14ac:dyDescent="0.25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2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2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2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2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2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2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1059</v>
      </c>
      <c r="AI63" s="187"/>
      <c r="AJ63" s="187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2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2">
      <c r="A72" s="14" t="s">
        <v>6</v>
      </c>
      <c r="B72" s="15" t="s">
        <v>63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150</v>
      </c>
      <c r="L82" s="35">
        <f t="shared" si="14"/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2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2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2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2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965</v>
      </c>
      <c r="AJ87" s="187"/>
    </row>
    <row r="88" spans="1:36" s="178" customFormat="1" ht="15" customHeight="1" x14ac:dyDescent="0.2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2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2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2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2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2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2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2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894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895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2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2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2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2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2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2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2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2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948</v>
      </c>
      <c r="AI105" s="187"/>
      <c r="AJ105" s="187"/>
    </row>
    <row r="106" spans="1:36" s="5" customFormat="1" ht="15" customHeight="1" x14ac:dyDescent="0.2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948</v>
      </c>
      <c r="AI106" s="187"/>
      <c r="AJ106" s="187"/>
    </row>
    <row r="107" spans="1:36" s="5" customFormat="1" ht="15" customHeight="1" x14ac:dyDescent="0.2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948</v>
      </c>
      <c r="AI107" s="187"/>
      <c r="AJ107" s="187"/>
    </row>
    <row r="108" spans="1:36" s="5" customFormat="1" ht="15" customHeight="1" x14ac:dyDescent="0.2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948</v>
      </c>
      <c r="AI108" s="187"/>
      <c r="AJ108" s="187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2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2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980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1063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2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2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2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850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2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2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979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2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2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2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2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2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2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2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2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2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2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2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2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2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2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978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2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2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2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2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2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2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2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105</v>
      </c>
      <c r="L150" s="35">
        <f t="shared" si="23"/>
        <v>40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955</v>
      </c>
      <c r="AI150" s="187"/>
      <c r="AJ150" s="187"/>
    </row>
    <row r="151" spans="1:36" s="4" customFormat="1" ht="15" customHeight="1" x14ac:dyDescent="0.2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75</v>
      </c>
      <c r="L151" s="35">
        <f t="shared" si="23"/>
        <v>145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955</v>
      </c>
      <c r="AI151" s="187"/>
      <c r="AJ151" s="187"/>
    </row>
    <row r="152" spans="1:36" s="4" customFormat="1" ht="15" customHeight="1" x14ac:dyDescent="0.2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2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976</v>
      </c>
      <c r="AI153" s="187" t="s">
        <v>977</v>
      </c>
      <c r="AJ153" s="187"/>
    </row>
    <row r="154" spans="1:36" s="4" customFormat="1" ht="15" customHeight="1" x14ac:dyDescent="0.2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966</v>
      </c>
      <c r="AI154" s="187"/>
      <c r="AJ154" s="187"/>
    </row>
    <row r="155" spans="1:36" s="4" customFormat="1" ht="15" customHeight="1" x14ac:dyDescent="0.2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1009</v>
      </c>
      <c r="AI155" s="187" t="s">
        <v>1010</v>
      </c>
      <c r="AJ155" s="187"/>
    </row>
    <row r="156" spans="1:36" s="4" customFormat="1" ht="15" customHeight="1" x14ac:dyDescent="0.2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2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2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2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2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1014</v>
      </c>
      <c r="AI160" s="187"/>
      <c r="AJ160" s="187"/>
    </row>
    <row r="161" spans="1:36" s="4" customFormat="1" ht="15" customHeight="1" x14ac:dyDescent="0.2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968</v>
      </c>
      <c r="AI161" s="187"/>
      <c r="AJ161" s="187"/>
    </row>
    <row r="162" spans="1:36" s="4" customFormat="1" ht="15" customHeight="1" x14ac:dyDescent="0.2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2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2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2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2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2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2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2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2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2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2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2">
      <c r="A173" s="14" t="s">
        <v>6</v>
      </c>
      <c r="B173" s="15" t="s">
        <v>7</v>
      </c>
      <c r="C173" s="16" t="s">
        <v>47</v>
      </c>
      <c r="D173" s="17" t="s">
        <v>905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2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1014</v>
      </c>
      <c r="AI174" s="187"/>
      <c r="AJ174" s="187"/>
    </row>
    <row r="175" spans="1:36" s="4" customFormat="1" ht="15" customHeight="1" x14ac:dyDescent="0.2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972</v>
      </c>
      <c r="AI175" s="187"/>
      <c r="AJ175" s="187"/>
    </row>
    <row r="176" spans="1:36" s="5" customFormat="1" ht="15" customHeight="1" x14ac:dyDescent="0.2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973</v>
      </c>
      <c r="AI176" s="187" t="s">
        <v>974</v>
      </c>
      <c r="AJ176" s="187"/>
    </row>
    <row r="177" spans="1:36" s="5" customFormat="1" ht="15" customHeight="1" x14ac:dyDescent="0.2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975</v>
      </c>
      <c r="AI177" s="187"/>
      <c r="AJ177" s="187"/>
    </row>
    <row r="178" spans="1:36" s="5" customFormat="1" ht="15" customHeight="1" x14ac:dyDescent="0.2">
      <c r="A178" s="14" t="s">
        <v>8</v>
      </c>
      <c r="B178" s="15" t="s">
        <v>63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2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1058</v>
      </c>
      <c r="AI179" s="187"/>
      <c r="AJ179" s="187"/>
    </row>
    <row r="180" spans="1:36" s="5" customFormat="1" ht="15" customHeight="1" x14ac:dyDescent="0.2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1017</v>
      </c>
      <c r="AI180" s="187"/>
      <c r="AJ180" s="187"/>
    </row>
    <row r="181" spans="1:36" s="5" customFormat="1" ht="15" customHeight="1" x14ac:dyDescent="0.2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1015</v>
      </c>
      <c r="AI181" s="187"/>
      <c r="AJ181" s="187"/>
    </row>
    <row r="182" spans="1:36" s="5" customFormat="1" ht="15" customHeight="1" x14ac:dyDescent="0.2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2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2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2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963</v>
      </c>
      <c r="AI185" s="187"/>
      <c r="AJ185" s="187"/>
    </row>
    <row r="186" spans="1:36" s="5" customFormat="1" ht="15" customHeight="1" x14ac:dyDescent="0.2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961</v>
      </c>
      <c r="AI186" s="187" t="s">
        <v>962</v>
      </c>
      <c r="AJ186" s="187"/>
    </row>
    <row r="187" spans="1:36" s="5" customFormat="1" ht="15" customHeight="1" x14ac:dyDescent="0.2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2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2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2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980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1060</v>
      </c>
      <c r="AI190" s="187"/>
      <c r="AJ190" s="187"/>
    </row>
    <row r="191" spans="1:36" s="5" customFormat="1" ht="15" customHeight="1" x14ac:dyDescent="0.2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947</v>
      </c>
      <c r="AI191" s="187"/>
      <c r="AJ191" s="187"/>
    </row>
    <row r="192" spans="1:36" s="5" customFormat="1" ht="15" customHeight="1" x14ac:dyDescent="0.2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971</v>
      </c>
      <c r="AI192" s="187"/>
      <c r="AJ192" s="187"/>
    </row>
    <row r="193" spans="1:36" s="5" customFormat="1" ht="15" customHeight="1" x14ac:dyDescent="0.2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1050</v>
      </c>
      <c r="AI193" s="187"/>
      <c r="AJ193" s="187"/>
    </row>
    <row r="194" spans="1:36" s="5" customFormat="1" ht="15" customHeight="1" x14ac:dyDescent="0.2">
      <c r="A194" s="14" t="s">
        <v>6</v>
      </c>
      <c r="B194" s="15" t="s">
        <v>7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1059</v>
      </c>
      <c r="AI194" s="187"/>
      <c r="AJ194" s="187"/>
    </row>
    <row r="195" spans="1:36" s="4" customFormat="1" ht="15" customHeight="1" x14ac:dyDescent="0.2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953</v>
      </c>
      <c r="AI195" s="187"/>
      <c r="AJ195" s="187"/>
    </row>
    <row r="196" spans="1:36" s="4" customFormat="1" ht="15" customHeight="1" x14ac:dyDescent="0.2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2">
      <c r="A197" s="14" t="s">
        <v>6</v>
      </c>
      <c r="B197" s="15" t="s">
        <v>63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1054</v>
      </c>
      <c r="AI197" s="187"/>
      <c r="AJ197" s="187"/>
    </row>
    <row r="198" spans="1:36" s="5" customFormat="1" ht="15" customHeight="1" x14ac:dyDescent="0.2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1053</v>
      </c>
      <c r="AI198" s="187"/>
      <c r="AJ198" s="187"/>
    </row>
    <row r="199" spans="1:36" s="5" customFormat="1" ht="15" customHeight="1" x14ac:dyDescent="0.2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2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2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1004</v>
      </c>
      <c r="AI201" s="187" t="s">
        <v>1005</v>
      </c>
      <c r="AJ201" s="187"/>
    </row>
    <row r="202" spans="1:36" s="5" customFormat="1" ht="15" customHeight="1" x14ac:dyDescent="0.2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1048</v>
      </c>
      <c r="AI202" s="187"/>
      <c r="AJ202" s="187"/>
    </row>
    <row r="203" spans="1:36" s="4" customFormat="1" ht="15" customHeight="1" x14ac:dyDescent="0.2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952</v>
      </c>
      <c r="AI203" s="187"/>
      <c r="AJ203" s="187"/>
    </row>
    <row r="204" spans="1:36" s="4" customFormat="1" ht="15" customHeight="1" x14ac:dyDescent="0.2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946</v>
      </c>
      <c r="AI204" s="187"/>
      <c r="AJ204" s="187"/>
    </row>
    <row r="205" spans="1:36" s="4" customFormat="1" ht="15" customHeight="1" x14ac:dyDescent="0.2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964</v>
      </c>
      <c r="AI205" s="187"/>
      <c r="AJ205" s="187"/>
    </row>
    <row r="206" spans="1:36" s="4" customFormat="1" ht="15" customHeight="1" x14ac:dyDescent="0.2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1017</v>
      </c>
      <c r="AI206" s="187"/>
      <c r="AJ206" s="187"/>
    </row>
    <row r="207" spans="1:36" s="4" customFormat="1" ht="15" customHeight="1" x14ac:dyDescent="0.2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967</v>
      </c>
      <c r="AI207" s="187"/>
      <c r="AJ207" s="187"/>
    </row>
    <row r="208" spans="1:36" s="4" customFormat="1" ht="15" customHeight="1" x14ac:dyDescent="0.2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949</v>
      </c>
      <c r="AI208" s="187"/>
      <c r="AJ208" s="187"/>
    </row>
    <row r="209" spans="1:36" s="4" customFormat="1" ht="15" customHeight="1" x14ac:dyDescent="0.2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956</v>
      </c>
      <c r="AI209" s="187" t="s">
        <v>957</v>
      </c>
      <c r="AJ209" s="187"/>
    </row>
    <row r="210" spans="1:36" s="4" customFormat="1" ht="15" customHeight="1" x14ac:dyDescent="0.2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1051</v>
      </c>
      <c r="AI210" s="187"/>
      <c r="AJ210" s="187"/>
    </row>
    <row r="211" spans="1:36" s="4" customFormat="1" ht="15" customHeight="1" x14ac:dyDescent="0.2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969</v>
      </c>
      <c r="AI211" s="187" t="s">
        <v>970</v>
      </c>
      <c r="AJ211" s="187"/>
    </row>
    <row r="212" spans="1:36" s="4" customFormat="1" ht="15" customHeight="1" x14ac:dyDescent="0.2">
      <c r="A212" s="14" t="s">
        <v>6</v>
      </c>
      <c r="B212" s="15" t="s">
        <v>7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969</v>
      </c>
      <c r="AI212" s="187" t="s">
        <v>970</v>
      </c>
      <c r="AJ212" s="187"/>
    </row>
    <row r="213" spans="1:36" s="4" customFormat="1" ht="15" customHeight="1" x14ac:dyDescent="0.2">
      <c r="A213" s="14" t="s">
        <v>8</v>
      </c>
      <c r="B213" s="15" t="s">
        <v>63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1046</v>
      </c>
      <c r="AI213" s="187"/>
      <c r="AJ213" s="187"/>
    </row>
    <row r="214" spans="1:36" s="4" customFormat="1" ht="15" customHeight="1" x14ac:dyDescent="0.2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2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1055</v>
      </c>
      <c r="AI215" s="187"/>
      <c r="AJ215" s="187"/>
    </row>
    <row r="216" spans="1:36" s="4" customFormat="1" ht="15" customHeight="1" x14ac:dyDescent="0.2">
      <c r="A216" s="14" t="s">
        <v>6</v>
      </c>
      <c r="B216" s="15" t="s">
        <v>7</v>
      </c>
      <c r="C216" s="16" t="s">
        <v>47</v>
      </c>
      <c r="D216" s="17" t="s">
        <v>1068</v>
      </c>
      <c r="E216" s="18" t="s">
        <v>806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807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2">
      <c r="A217" s="14" t="s">
        <v>6</v>
      </c>
      <c r="B217" s="15" t="s">
        <v>63</v>
      </c>
      <c r="C217" s="16" t="s">
        <v>47</v>
      </c>
      <c r="D217" s="17" t="s">
        <v>808</v>
      </c>
      <c r="E217" s="18" t="s">
        <v>809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810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1057</v>
      </c>
      <c r="AI217" s="187"/>
      <c r="AJ217" s="187"/>
    </row>
    <row r="218" spans="1:36" ht="15" customHeight="1" x14ac:dyDescent="0.2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1013</v>
      </c>
      <c r="AI218" s="188"/>
      <c r="AJ218" s="188"/>
    </row>
    <row r="219" spans="1:36" s="4" customFormat="1" ht="15" customHeight="1" x14ac:dyDescent="0.2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1056</v>
      </c>
      <c r="AI219" s="187"/>
      <c r="AJ219" s="187"/>
    </row>
    <row r="220" spans="1:36" s="4" customFormat="1" ht="15" customHeight="1" x14ac:dyDescent="0.2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959</v>
      </c>
      <c r="AI220" s="187"/>
      <c r="AJ220" s="187"/>
    </row>
    <row r="221" spans="1:36" s="4" customFormat="1" ht="15" customHeight="1" x14ac:dyDescent="0.2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997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998</v>
      </c>
      <c r="U221" s="202" t="s">
        <v>150</v>
      </c>
      <c r="V221" s="203"/>
      <c r="W221" s="236" t="s">
        <v>107</v>
      </c>
      <c r="X221" s="237">
        <v>110</v>
      </c>
      <c r="Y221" s="238" t="s">
        <v>999</v>
      </c>
      <c r="Z221" s="239" t="s">
        <v>1000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954</v>
      </c>
      <c r="AI221" s="187"/>
      <c r="AJ221" s="187"/>
    </row>
    <row r="222" spans="1:36" s="4" customFormat="1" ht="15" customHeight="1" x14ac:dyDescent="0.2">
      <c r="A222" s="14" t="s">
        <v>8</v>
      </c>
      <c r="B222" s="15" t="s">
        <v>7</v>
      </c>
      <c r="C222" s="16" t="s">
        <v>47</v>
      </c>
      <c r="D222" s="17" t="s">
        <v>828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2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829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831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971</v>
      </c>
      <c r="AI223" s="187"/>
      <c r="AJ223" s="187"/>
    </row>
    <row r="224" spans="1:36" ht="15" customHeight="1" x14ac:dyDescent="0.2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832</v>
      </c>
      <c r="P224" s="146" t="s">
        <v>980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971</v>
      </c>
      <c r="AI224" s="188"/>
      <c r="AJ224" s="188"/>
    </row>
    <row r="225" spans="1:36" ht="15" customHeight="1" x14ac:dyDescent="0.2">
      <c r="A225" s="14" t="s">
        <v>8</v>
      </c>
      <c r="B225" s="15" t="s">
        <v>63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2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1052</v>
      </c>
      <c r="AI226" s="188"/>
      <c r="AJ226" s="188"/>
    </row>
    <row r="227" spans="1:36" ht="15" customHeight="1" x14ac:dyDescent="0.2">
      <c r="A227" s="14" t="s">
        <v>6</v>
      </c>
      <c r="B227" s="15" t="s">
        <v>63</v>
      </c>
      <c r="C227" s="16" t="s">
        <v>47</v>
      </c>
      <c r="D227" s="17" t="s">
        <v>981</v>
      </c>
      <c r="E227" s="18" t="s">
        <v>839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840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1052</v>
      </c>
      <c r="AI227" s="188"/>
      <c r="AJ227" s="188"/>
    </row>
    <row r="228" spans="1:36" ht="15" customHeight="1" x14ac:dyDescent="0.2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2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844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1049</v>
      </c>
      <c r="AI229" s="188"/>
      <c r="AJ229" s="188"/>
    </row>
    <row r="230" spans="1:36" ht="15" customHeight="1" x14ac:dyDescent="0.2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844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1049</v>
      </c>
      <c r="AI230" s="188"/>
      <c r="AJ230" s="188"/>
    </row>
    <row r="231" spans="1:36" ht="15" customHeight="1" x14ac:dyDescent="0.2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958</v>
      </c>
      <c r="AI231" s="188"/>
      <c r="AJ231" s="188"/>
    </row>
    <row r="232" spans="1:36" ht="15" customHeight="1" x14ac:dyDescent="0.2">
      <c r="A232" s="14" t="s">
        <v>8</v>
      </c>
      <c r="B232" s="15" t="s">
        <v>63</v>
      </c>
      <c r="C232" s="16" t="s">
        <v>47</v>
      </c>
      <c r="D232" s="17" t="s">
        <v>853</v>
      </c>
      <c r="E232" s="18" t="s">
        <v>854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856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2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1006</v>
      </c>
      <c r="AI233" s="188"/>
      <c r="AJ233" s="188"/>
    </row>
    <row r="234" spans="1:36" ht="15" customHeight="1" x14ac:dyDescent="0.2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2">
      <c r="A235" s="14" t="s">
        <v>8</v>
      </c>
      <c r="B235" s="15" t="s">
        <v>858</v>
      </c>
      <c r="C235" s="16" t="s">
        <v>47</v>
      </c>
      <c r="D235" s="17" t="s">
        <v>857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2">
      <c r="A236" s="14" t="s">
        <v>6</v>
      </c>
      <c r="B236" s="15" t="s">
        <v>7</v>
      </c>
      <c r="C236" s="16" t="s">
        <v>47</v>
      </c>
      <c r="D236" s="17" t="s">
        <v>859</v>
      </c>
      <c r="E236" s="18" t="s">
        <v>860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945</v>
      </c>
      <c r="AI236" s="189"/>
      <c r="AJ236" s="189"/>
    </row>
    <row r="237" spans="1:36" s="3" customFormat="1" ht="15" customHeight="1" x14ac:dyDescent="0.2">
      <c r="A237" s="14" t="s">
        <v>6</v>
      </c>
      <c r="B237" s="15" t="s">
        <v>7</v>
      </c>
      <c r="C237" s="16" t="s">
        <v>563</v>
      </c>
      <c r="D237" s="17" t="s">
        <v>861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2">
      <c r="A238" s="14" t="s">
        <v>6</v>
      </c>
      <c r="B238" s="15" t="s">
        <v>7</v>
      </c>
      <c r="C238" s="16" t="s">
        <v>47</v>
      </c>
      <c r="D238" s="17" t="s">
        <v>862</v>
      </c>
      <c r="E238" s="18" t="s">
        <v>863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864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2">
      <c r="A239" s="14" t="s">
        <v>6</v>
      </c>
      <c r="B239" s="15" t="s">
        <v>7</v>
      </c>
      <c r="C239" s="16" t="s">
        <v>47</v>
      </c>
      <c r="D239" s="17" t="s">
        <v>866</v>
      </c>
      <c r="E239" s="18" t="s">
        <v>865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867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868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1018</v>
      </c>
      <c r="AI239" s="189"/>
      <c r="AJ239" s="189"/>
    </row>
    <row r="240" spans="1:36" s="3" customFormat="1" ht="15" customHeight="1" x14ac:dyDescent="0.2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869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2">
      <c r="A241" s="14" t="s">
        <v>8</v>
      </c>
      <c r="B241" s="15" t="s">
        <v>7</v>
      </c>
      <c r="C241" s="16" t="s">
        <v>47</v>
      </c>
      <c r="D241" s="17" t="s">
        <v>870</v>
      </c>
      <c r="E241" s="18" t="s">
        <v>871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872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1011</v>
      </c>
      <c r="AI241" s="189"/>
      <c r="AJ241" s="189"/>
    </row>
    <row r="242" spans="1:36" s="3" customFormat="1" ht="15" customHeight="1" x14ac:dyDescent="0.2">
      <c r="A242" s="14" t="s">
        <v>6</v>
      </c>
      <c r="B242" s="15" t="s">
        <v>7</v>
      </c>
      <c r="C242" s="16" t="s">
        <v>47</v>
      </c>
      <c r="D242" s="17" t="s">
        <v>873</v>
      </c>
      <c r="E242" s="18" t="s">
        <v>874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875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2">
      <c r="A243" s="14" t="s">
        <v>6</v>
      </c>
      <c r="B243" s="15" t="s">
        <v>7</v>
      </c>
      <c r="C243" s="16" t="s">
        <v>47</v>
      </c>
      <c r="D243" s="17" t="s">
        <v>876</v>
      </c>
      <c r="E243" s="18" t="s">
        <v>877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879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1007</v>
      </c>
      <c r="AI243" s="189" t="s">
        <v>1008</v>
      </c>
      <c r="AJ243" s="189"/>
    </row>
    <row r="244" spans="1:36" ht="15" customHeight="1" x14ac:dyDescent="0.2">
      <c r="A244" s="14" t="s">
        <v>8</v>
      </c>
      <c r="B244" s="15" t="s">
        <v>7</v>
      </c>
      <c r="C244" s="16" t="s">
        <v>47</v>
      </c>
      <c r="D244" s="17" t="s">
        <v>876</v>
      </c>
      <c r="E244" s="18" t="s">
        <v>878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1007</v>
      </c>
      <c r="AI244" s="188" t="s">
        <v>1008</v>
      </c>
      <c r="AJ244" s="188"/>
    </row>
    <row r="245" spans="1:36" ht="15" customHeight="1" x14ac:dyDescent="0.2">
      <c r="A245" s="14" t="s">
        <v>6</v>
      </c>
      <c r="B245" s="15" t="s">
        <v>63</v>
      </c>
      <c r="C245" s="16" t="s">
        <v>563</v>
      </c>
      <c r="D245" s="17" t="s">
        <v>880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881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2">
      <c r="A246" s="14" t="s">
        <v>6</v>
      </c>
      <c r="B246" s="15" t="s">
        <v>63</v>
      </c>
      <c r="C246" s="16" t="s">
        <v>563</v>
      </c>
      <c r="D246" s="17" t="s">
        <v>677</v>
      </c>
      <c r="E246" s="18" t="s">
        <v>882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883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2">
      <c r="A247" s="14" t="s">
        <v>6</v>
      </c>
      <c r="B247" s="15" t="s">
        <v>7</v>
      </c>
      <c r="C247" s="16" t="s">
        <v>563</v>
      </c>
      <c r="D247" s="17" t="s">
        <v>884</v>
      </c>
      <c r="E247" s="18" t="s">
        <v>885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886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2">
      <c r="A248" s="14" t="s">
        <v>8</v>
      </c>
      <c r="B248" s="15" t="s">
        <v>63</v>
      </c>
      <c r="C248" s="16" t="s">
        <v>563</v>
      </c>
      <c r="D248" s="17" t="s">
        <v>887</v>
      </c>
      <c r="E248" s="18" t="s">
        <v>888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2">
      <c r="A249" s="14" t="s">
        <v>8</v>
      </c>
      <c r="B249" s="15" t="s">
        <v>63</v>
      </c>
      <c r="C249" s="16" t="s">
        <v>704</v>
      </c>
      <c r="D249" s="17" t="s">
        <v>889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890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2">
      <c r="A250" s="14" t="s">
        <v>8</v>
      </c>
      <c r="B250" s="15" t="s">
        <v>7</v>
      </c>
      <c r="C250" s="16" t="s">
        <v>47</v>
      </c>
      <c r="D250" s="17" t="s">
        <v>891</v>
      </c>
      <c r="E250" s="18" t="s">
        <v>892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893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950</v>
      </c>
      <c r="AI250" s="188" t="s">
        <v>951</v>
      </c>
      <c r="AJ250" s="188"/>
    </row>
    <row r="251" spans="1:36" ht="15" customHeight="1" x14ac:dyDescent="0.2">
      <c r="A251" s="14" t="s">
        <v>8</v>
      </c>
      <c r="B251" s="15" t="s">
        <v>7</v>
      </c>
      <c r="C251" s="16" t="s">
        <v>47</v>
      </c>
      <c r="D251" s="17" t="s">
        <v>896</v>
      </c>
      <c r="E251" s="18" t="s">
        <v>897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899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900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1012</v>
      </c>
      <c r="AI251" s="188"/>
      <c r="AJ251" s="188"/>
    </row>
    <row r="252" spans="1:36" ht="15" customHeight="1" x14ac:dyDescent="0.2">
      <c r="A252" s="14" t="s">
        <v>8</v>
      </c>
      <c r="B252" s="15" t="s">
        <v>7</v>
      </c>
      <c r="C252" s="16" t="s">
        <v>47</v>
      </c>
      <c r="D252" s="17" t="s">
        <v>896</v>
      </c>
      <c r="E252" s="18" t="s">
        <v>898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901</v>
      </c>
      <c r="P252" s="146" t="s">
        <v>902</v>
      </c>
      <c r="Q252" s="39"/>
      <c r="R252" s="199" t="s">
        <v>107</v>
      </c>
      <c r="S252" s="200">
        <v>75</v>
      </c>
      <c r="T252" s="201" t="s">
        <v>903</v>
      </c>
      <c r="U252" s="202" t="s">
        <v>904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1012</v>
      </c>
      <c r="AI252" s="188"/>
      <c r="AJ252" s="188"/>
    </row>
    <row r="253" spans="1:36" ht="15" customHeight="1" x14ac:dyDescent="0.2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906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2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2">
      <c r="A255" s="14" t="s">
        <v>6</v>
      </c>
      <c r="B255" s="15" t="s">
        <v>7</v>
      </c>
      <c r="C255" s="16" t="s">
        <v>47</v>
      </c>
      <c r="D255" s="17" t="s">
        <v>907</v>
      </c>
      <c r="E255" s="18" t="s">
        <v>908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909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1016</v>
      </c>
      <c r="AI255" s="188"/>
      <c r="AJ255" s="188"/>
    </row>
    <row r="256" spans="1:36" ht="15" customHeight="1" x14ac:dyDescent="0.2">
      <c r="A256" s="14" t="s">
        <v>8</v>
      </c>
      <c r="B256" s="15" t="s">
        <v>7</v>
      </c>
      <c r="C256" s="16" t="s">
        <v>9</v>
      </c>
      <c r="D256" s="17" t="s">
        <v>910</v>
      </c>
      <c r="E256" s="18" t="s">
        <v>911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960</v>
      </c>
      <c r="AI256" s="188"/>
      <c r="AJ256" s="188"/>
    </row>
    <row r="257" spans="1:36" ht="15" customHeight="1" x14ac:dyDescent="0.2">
      <c r="A257" s="14" t="s">
        <v>6</v>
      </c>
      <c r="B257" s="15" t="s">
        <v>7</v>
      </c>
      <c r="C257" s="16" t="s">
        <v>47</v>
      </c>
      <c r="D257" s="17" t="s">
        <v>912</v>
      </c>
      <c r="E257" s="18" t="s">
        <v>913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1019</v>
      </c>
      <c r="AI257" s="188"/>
      <c r="AJ257" s="188"/>
    </row>
    <row r="258" spans="1:36" ht="15" customHeight="1" x14ac:dyDescent="0.2">
      <c r="A258" s="14" t="s">
        <v>6</v>
      </c>
      <c r="B258" s="15" t="s">
        <v>7</v>
      </c>
      <c r="C258" s="16" t="s">
        <v>47</v>
      </c>
      <c r="D258" s="17" t="s">
        <v>914</v>
      </c>
      <c r="E258" s="18" t="s">
        <v>915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916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917</v>
      </c>
      <c r="U258" s="202" t="s">
        <v>150</v>
      </c>
      <c r="V258" s="203"/>
      <c r="W258" s="236" t="s">
        <v>107</v>
      </c>
      <c r="X258" s="237">
        <v>56</v>
      </c>
      <c r="Y258" s="238" t="s">
        <v>918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2">
      <c r="A259" s="14" t="s">
        <v>8</v>
      </c>
      <c r="B259" s="15" t="s">
        <v>63</v>
      </c>
      <c r="C259" s="16" t="s">
        <v>47</v>
      </c>
      <c r="D259" s="17" t="s">
        <v>919</v>
      </c>
      <c r="E259" s="18" t="s">
        <v>920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921</v>
      </c>
      <c r="P259" s="146" t="s">
        <v>151</v>
      </c>
      <c r="Q259" s="39"/>
      <c r="R259" s="199" t="s">
        <v>107</v>
      </c>
      <c r="S259" s="200">
        <v>70</v>
      </c>
      <c r="T259" s="201" t="s">
        <v>922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2">
      <c r="A260" s="14" t="s">
        <v>6</v>
      </c>
      <c r="B260" s="15" t="s">
        <v>7</v>
      </c>
      <c r="C260" s="16" t="s">
        <v>47</v>
      </c>
      <c r="D260" s="17" t="s">
        <v>923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924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925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1047</v>
      </c>
      <c r="AI260" s="188"/>
      <c r="AJ260" s="188"/>
    </row>
    <row r="261" spans="1:36" ht="15" customHeight="1" x14ac:dyDescent="0.2">
      <c r="A261" s="14" t="s">
        <v>8</v>
      </c>
      <c r="B261" s="15" t="s">
        <v>7</v>
      </c>
      <c r="C261" s="16" t="s">
        <v>47</v>
      </c>
      <c r="D261" s="17" t="s">
        <v>926</v>
      </c>
      <c r="E261" s="18" t="s">
        <v>927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928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1002</v>
      </c>
      <c r="AI261" s="188" t="s">
        <v>1003</v>
      </c>
      <c r="AJ261" s="188"/>
    </row>
    <row r="262" spans="1:36" ht="15" customHeight="1" x14ac:dyDescent="0.2">
      <c r="A262" s="14" t="s">
        <v>6</v>
      </c>
      <c r="B262" s="15" t="s">
        <v>7</v>
      </c>
      <c r="C262" s="16" t="s">
        <v>9</v>
      </c>
      <c r="D262" s="17" t="s">
        <v>929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2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930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2">
      <c r="A264" s="14" t="s">
        <v>8</v>
      </c>
      <c r="B264" s="15" t="s">
        <v>63</v>
      </c>
      <c r="C264" s="16" t="s">
        <v>47</v>
      </c>
      <c r="D264" s="17" t="s">
        <v>931</v>
      </c>
      <c r="E264" s="18" t="s">
        <v>932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933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2">
      <c r="A265" s="14" t="s">
        <v>8</v>
      </c>
      <c r="B265" s="15" t="s">
        <v>63</v>
      </c>
      <c r="C265" s="16" t="s">
        <v>47</v>
      </c>
      <c r="D265" s="17" t="s">
        <v>934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935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2">
      <c r="A266" s="14" t="s">
        <v>8</v>
      </c>
      <c r="B266" s="15" t="s">
        <v>63</v>
      </c>
      <c r="C266" s="16" t="s">
        <v>704</v>
      </c>
      <c r="D266" s="17" t="s">
        <v>936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937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2">
      <c r="A267" s="14" t="s">
        <v>6</v>
      </c>
      <c r="B267" s="15" t="s">
        <v>7</v>
      </c>
      <c r="C267" s="16" t="s">
        <v>563</v>
      </c>
      <c r="D267" s="17" t="s">
        <v>1067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938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2">
      <c r="A268" s="14" t="s">
        <v>8</v>
      </c>
      <c r="B268" s="15" t="s">
        <v>63</v>
      </c>
      <c r="C268" s="16" t="s">
        <v>563</v>
      </c>
      <c r="D268" s="17" t="s">
        <v>939</v>
      </c>
      <c r="E268" s="18" t="s">
        <v>940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2">
      <c r="A269" s="14" t="s">
        <v>8</v>
      </c>
      <c r="B269" s="15" t="s">
        <v>7</v>
      </c>
      <c r="C269" s="16" t="s">
        <v>47</v>
      </c>
      <c r="D269" s="17" t="s">
        <v>941</v>
      </c>
      <c r="E269" s="18" t="s">
        <v>942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2">
      <c r="A270" s="14" t="s">
        <v>6</v>
      </c>
      <c r="B270" s="15" t="s">
        <v>63</v>
      </c>
      <c r="C270" s="16" t="s">
        <v>563</v>
      </c>
      <c r="D270" s="17" t="s">
        <v>943</v>
      </c>
      <c r="E270" s="18" t="s">
        <v>944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2">
      <c r="A271" s="14" t="s">
        <v>6</v>
      </c>
      <c r="B271" s="15" t="s">
        <v>7</v>
      </c>
      <c r="C271" s="16" t="s">
        <v>47</v>
      </c>
      <c r="D271" s="17" t="s">
        <v>982</v>
      </c>
      <c r="E271" s="18" t="s">
        <v>983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2">
      <c r="A272" s="14" t="s">
        <v>6</v>
      </c>
      <c r="B272" s="15" t="s">
        <v>63</v>
      </c>
      <c r="C272" s="16" t="s">
        <v>47</v>
      </c>
      <c r="D272" s="17" t="s">
        <v>984</v>
      </c>
      <c r="E272" s="18" t="s">
        <v>985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986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987</v>
      </c>
      <c r="U272" s="202" t="s">
        <v>150</v>
      </c>
      <c r="V272" s="203"/>
      <c r="W272" s="236" t="s">
        <v>107</v>
      </c>
      <c r="X272" s="237">
        <v>35</v>
      </c>
      <c r="Y272" s="238" t="s">
        <v>988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2">
      <c r="A273" s="14" t="s">
        <v>6</v>
      </c>
      <c r="B273" s="15" t="s">
        <v>7</v>
      </c>
      <c r="C273" s="16" t="s">
        <v>47</v>
      </c>
      <c r="D273" s="17" t="s">
        <v>989</v>
      </c>
      <c r="E273" s="18" t="s">
        <v>990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1001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991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2">
      <c r="A274" s="14" t="s">
        <v>8</v>
      </c>
      <c r="B274" s="15" t="s">
        <v>7</v>
      </c>
      <c r="C274" s="16" t="s">
        <v>47</v>
      </c>
      <c r="D274" s="17" t="s">
        <v>992</v>
      </c>
      <c r="E274" s="18" t="s">
        <v>993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995</v>
      </c>
      <c r="P274" s="146" t="s">
        <v>150</v>
      </c>
      <c r="Q274" s="39"/>
      <c r="R274" s="199" t="s">
        <v>107</v>
      </c>
      <c r="S274" s="200">
        <v>85</v>
      </c>
      <c r="T274" s="201" t="s">
        <v>996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2">
      <c r="A275" s="14" t="s">
        <v>6</v>
      </c>
      <c r="B275" s="15" t="s">
        <v>7</v>
      </c>
      <c r="C275" s="16" t="s">
        <v>442</v>
      </c>
      <c r="D275" s="17" t="s">
        <v>992</v>
      </c>
      <c r="E275" s="18" t="s">
        <v>994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2">
      <c r="A276" s="14" t="s">
        <v>6</v>
      </c>
      <c r="B276" s="15" t="s">
        <v>63</v>
      </c>
      <c r="C276" s="16" t="s">
        <v>47</v>
      </c>
      <c r="D276" s="17" t="s">
        <v>1020</v>
      </c>
      <c r="E276" s="18" t="s">
        <v>1021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1022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1023</v>
      </c>
      <c r="U276" s="202" t="s">
        <v>150</v>
      </c>
      <c r="V276" s="203"/>
      <c r="W276" s="236" t="s">
        <v>107</v>
      </c>
      <c r="X276" s="237">
        <v>63</v>
      </c>
      <c r="Y276" s="238" t="s">
        <v>1024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2">
      <c r="A277" s="14" t="s">
        <v>6</v>
      </c>
      <c r="B277" s="15" t="s">
        <v>63</v>
      </c>
      <c r="C277" s="16" t="s">
        <v>442</v>
      </c>
      <c r="D277" s="17" t="s">
        <v>1025</v>
      </c>
      <c r="E277" s="18" t="s">
        <v>860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1026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2">
      <c r="A278" s="14" t="s">
        <v>8</v>
      </c>
      <c r="B278" s="15" t="s">
        <v>63</v>
      </c>
      <c r="C278" s="16" t="s">
        <v>442</v>
      </c>
      <c r="D278" s="17" t="s">
        <v>1027</v>
      </c>
      <c r="E278" s="18" t="s">
        <v>1028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1042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1029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2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1030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1031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2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1032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2">
      <c r="A281" s="14" t="s">
        <v>8</v>
      </c>
      <c r="B281" s="15" t="s">
        <v>63</v>
      </c>
      <c r="C281" s="16" t="s">
        <v>704</v>
      </c>
      <c r="D281" s="17" t="s">
        <v>1033</v>
      </c>
      <c r="E281" s="18" t="s">
        <v>1034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1035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2">
      <c r="A282" s="14" t="s">
        <v>8</v>
      </c>
      <c r="B282" s="15" t="s">
        <v>63</v>
      </c>
      <c r="C282" s="16" t="s">
        <v>47</v>
      </c>
      <c r="D282" s="17" t="s">
        <v>1036</v>
      </c>
      <c r="E282" s="18" t="s">
        <v>1037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1038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2">
      <c r="A283" s="14" t="s">
        <v>6</v>
      </c>
      <c r="B283" s="15" t="s">
        <v>63</v>
      </c>
      <c r="C283" s="16" t="s">
        <v>47</v>
      </c>
      <c r="D283" s="17" t="s">
        <v>1039</v>
      </c>
      <c r="E283" s="18" t="s">
        <v>1040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1041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2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1043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1045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2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1044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2">
      <c r="A286" s="14" t="s">
        <v>6</v>
      </c>
      <c r="B286" s="15" t="s">
        <v>63</v>
      </c>
      <c r="C286" s="16" t="s">
        <v>47</v>
      </c>
      <c r="D286" s="17" t="s">
        <v>1061</v>
      </c>
      <c r="E286" s="18" t="s">
        <v>1062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2">
      <c r="A287" s="14" t="s">
        <v>6</v>
      </c>
      <c r="B287" s="15" t="s">
        <v>63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2">
      <c r="A288" s="14" t="s">
        <v>8</v>
      </c>
      <c r="B288" s="15" t="s">
        <v>7</v>
      </c>
      <c r="C288" s="16" t="s">
        <v>47</v>
      </c>
      <c r="D288" s="17" t="s">
        <v>1064</v>
      </c>
      <c r="E288" s="18" t="s">
        <v>1065</v>
      </c>
      <c r="F288" s="19">
        <v>41054</v>
      </c>
      <c r="G288" s="32">
        <f t="shared" si="44"/>
        <v>160</v>
      </c>
      <c r="H288" s="12" t="s">
        <v>30</v>
      </c>
      <c r="I288" s="33">
        <f t="shared" si="53"/>
        <v>160</v>
      </c>
      <c r="J288" s="11"/>
      <c r="K288" s="34">
        <f t="shared" si="54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1066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2">
      <c r="A289" s="14" t="s">
        <v>8</v>
      </c>
      <c r="B289" s="15" t="s">
        <v>63</v>
      </c>
      <c r="C289" s="16" t="s">
        <v>47</v>
      </c>
      <c r="D289" s="17" t="s">
        <v>530</v>
      </c>
      <c r="E289" s="18" t="s">
        <v>1069</v>
      </c>
      <c r="F289" s="19">
        <v>40983</v>
      </c>
      <c r="G289" s="32">
        <f t="shared" si="44"/>
        <v>160</v>
      </c>
      <c r="H289" s="12" t="s">
        <v>46</v>
      </c>
      <c r="I289" s="33">
        <f t="shared" si="53"/>
        <v>145</v>
      </c>
      <c r="J289" s="11"/>
      <c r="K289" s="34">
        <f t="shared" si="54"/>
        <v>145</v>
      </c>
      <c r="L289" s="35">
        <f t="shared" si="49"/>
        <v>0</v>
      </c>
      <c r="M289" s="37" t="s">
        <v>107</v>
      </c>
      <c r="N289" s="38">
        <v>145</v>
      </c>
      <c r="O289" s="150" t="s">
        <v>1070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2">
      <c r="A290" s="14" t="s">
        <v>6</v>
      </c>
      <c r="B290" s="15" t="s">
        <v>63</v>
      </c>
      <c r="C290" s="16" t="s">
        <v>442</v>
      </c>
      <c r="D290" s="17" t="s">
        <v>1071</v>
      </c>
      <c r="E290" s="18" t="s">
        <v>1072</v>
      </c>
      <c r="F290" s="19">
        <v>43668</v>
      </c>
      <c r="G290" s="32">
        <f t="shared" si="44"/>
        <v>90</v>
      </c>
      <c r="H290" s="12" t="s">
        <v>30</v>
      </c>
      <c r="I290" s="33">
        <f t="shared" si="53"/>
        <v>90</v>
      </c>
      <c r="J290" s="11"/>
      <c r="K290" s="34">
        <f t="shared" si="54"/>
        <v>90</v>
      </c>
      <c r="L290" s="35">
        <f t="shared" si="49"/>
        <v>0</v>
      </c>
      <c r="M290" s="37" t="s">
        <v>107</v>
      </c>
      <c r="N290" s="38">
        <v>90</v>
      </c>
      <c r="O290" s="150" t="s">
        <v>1073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47570</v>
      </c>
      <c r="H313" s="94"/>
      <c r="I313" s="97">
        <f>SUM(I3:I312)</f>
        <v>46760</v>
      </c>
      <c r="J313" s="98"/>
      <c r="K313" s="99">
        <f>SUM(K3:K312)</f>
        <v>44139.96</v>
      </c>
      <c r="L313" s="100">
        <f>SUM(L3:L312)</f>
        <v>2620.04</v>
      </c>
      <c r="M313" s="101"/>
      <c r="N313" s="151">
        <f>SUM(N3:N312)</f>
        <v>34423.32</v>
      </c>
      <c r="O313" s="101"/>
      <c r="P313" s="101"/>
      <c r="Q313" s="101"/>
      <c r="R313" s="214"/>
      <c r="S313" s="215">
        <f>SUM(S3:S312)</f>
        <v>6765.32</v>
      </c>
      <c r="T313" s="214"/>
      <c r="U313" s="214"/>
      <c r="V313" s="214"/>
      <c r="W313" s="255"/>
      <c r="X313" s="256">
        <f>SUM(X3:X312)</f>
        <v>2951.3199999999997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3.5" thickBot="1" x14ac:dyDescent="0.25">
      <c r="A314" s="93">
        <f>COUNTA($A$3:$A$312)</f>
        <v>288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5" thickBot="1" x14ac:dyDescent="0.25">
      <c r="A315" s="109">
        <f>COUNTIF(B3:B312,"=QUALIFIEE")</f>
        <v>245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1854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5" thickBot="1" x14ac:dyDescent="0.25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3.5" thickBot="1" x14ac:dyDescent="0.2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5" thickBot="1" x14ac:dyDescent="0.25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5" thickBot="1" x14ac:dyDescent="0.25">
      <c r="A319" s="121">
        <f>COUNTIF(B3:B312,"=ABSENT")</f>
        <v>42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82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5" thickBot="1" x14ac:dyDescent="0.25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3.5" thickBot="1" x14ac:dyDescent="0.25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3.5" thickBot="1" x14ac:dyDescent="0.25">
      <c r="A322" s="114">
        <f>COUNTIF($C$3:$C$312,"=JOU")</f>
        <v>224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3.5" thickBot="1" x14ac:dyDescent="0.25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3.5" thickBot="1" x14ac:dyDescent="0.25">
      <c r="A324" s="114">
        <f>COUNTIF($C$3:$C$312,"=BAB")</f>
        <v>12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3.5" thickBot="1" x14ac:dyDescent="0.25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174.47761194029852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3.5" thickBot="1" x14ac:dyDescent="0.25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162.36111111111111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2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2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2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2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2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2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2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>
      <formula1>"ABSENT,en cours,Finalisée,Validée,QUALIFIEE"</formula1>
    </dataValidation>
    <dataValidation type="list" allowBlank="1" showErrorMessage="1" sqref="C3:C312">
      <formula1>"DIR,JOU,LOI,BAB,FIT,ARB"</formula1>
      <formula2>0</formula2>
    </dataValidation>
    <dataValidation type="list" allowBlank="1" showInputMessage="1" showErrorMessage="1" sqref="W3:W48 W50:W112 W114:W312 M3:M312 R3:R312">
      <formula1>"Chèque,Espèces,Pass'Sport,Carte Bleue,Indemnisation"</formula1>
    </dataValidation>
    <dataValidation type="list" allowBlank="1" showInputMessage="1" showErrorMessage="1" sqref="AB3:AB312">
      <formula1>",Curie,Prunais"</formula1>
    </dataValidation>
    <dataValidation type="list" allowBlank="1" showInputMessage="1" showErrorMessage="1" sqref="AC3:AC312 H3:H312">
      <formula1>"Oui,Non"</formula1>
    </dataValidation>
    <dataValidation type="list" allowBlank="1" showErrorMessage="1" sqref="A3:A312">
      <formula1>"F,M"</formula1>
      <formula2>0</formula2>
    </dataValidation>
  </dataValidations>
  <hyperlinks>
    <hyperlink ref="AH3" r:id="rId1"/>
    <hyperlink ref="AH4" r:id="rId2"/>
    <hyperlink ref="AH5" r:id="rId3"/>
    <hyperlink ref="AH6" r:id="rId4"/>
    <hyperlink ref="AH7" r:id="rId5"/>
    <hyperlink ref="AH8" r:id="rId6"/>
    <hyperlink ref="AH9" r:id="rId7"/>
    <hyperlink ref="AH10" r:id="rId8"/>
    <hyperlink ref="AH11" r:id="rId9"/>
    <hyperlink ref="AH54" r:id="rId10"/>
    <hyperlink ref="AH55" r:id="rId11"/>
    <hyperlink ref="AH56" r:id="rId12"/>
    <hyperlink ref="AH57" r:id="rId13"/>
    <hyperlink ref="AH58" r:id="rId14"/>
    <hyperlink ref="AH59" r:id="rId15"/>
    <hyperlink ref="AH60" r:id="rId16"/>
    <hyperlink ref="AH61" r:id="rId17"/>
    <hyperlink ref="AH62" r:id="rId18"/>
    <hyperlink ref="AH64" r:id="rId19"/>
    <hyperlink ref="AH66" r:id="rId20"/>
    <hyperlink ref="AH67" r:id="rId21"/>
    <hyperlink ref="AH71" r:id="rId22"/>
    <hyperlink ref="AH76" r:id="rId23"/>
    <hyperlink ref="AH78" r:id="rId24"/>
    <hyperlink ref="AH79" r:id="rId25"/>
    <hyperlink ref="AH81" r:id="rId26"/>
    <hyperlink ref="AH80" r:id="rId27"/>
    <hyperlink ref="AH77" r:id="rId28"/>
    <hyperlink ref="AH82" r:id="rId29"/>
    <hyperlink ref="AH83" r:id="rId30"/>
    <hyperlink ref="AH21" r:id="rId31"/>
    <hyperlink ref="AH86" r:id="rId32"/>
    <hyperlink ref="AH85" r:id="rId33"/>
    <hyperlink ref="AH87" r:id="rId34"/>
    <hyperlink ref="AH88" r:id="rId35"/>
    <hyperlink ref="AH89" r:id="rId36"/>
    <hyperlink ref="AH90" r:id="rId37"/>
    <hyperlink ref="AH91" r:id="rId38"/>
    <hyperlink ref="AH84" r:id="rId39"/>
    <hyperlink ref="AH92" r:id="rId40"/>
    <hyperlink ref="AH93" r:id="rId41"/>
    <hyperlink ref="AH95" r:id="rId42"/>
    <hyperlink ref="AH96" r:id="rId43"/>
    <hyperlink ref="AH97" r:id="rId44"/>
    <hyperlink ref="AH98" r:id="rId45"/>
    <hyperlink ref="AH99" r:id="rId46"/>
    <hyperlink ref="AH100" r:id="rId47"/>
    <hyperlink ref="AH103" r:id="rId48"/>
    <hyperlink ref="AH104" r:id="rId49"/>
    <hyperlink ref="AH22" r:id="rId50"/>
    <hyperlink ref="AH23" r:id="rId51"/>
    <hyperlink ref="AH24" r:id="rId52"/>
    <hyperlink ref="AH25" r:id="rId53"/>
    <hyperlink ref="AH26" r:id="rId54"/>
    <hyperlink ref="AH27" r:id="rId55"/>
    <hyperlink ref="AH28" r:id="rId56"/>
    <hyperlink ref="AH29" r:id="rId57"/>
    <hyperlink ref="AH30" r:id="rId58"/>
    <hyperlink ref="AH31" r:id="rId59"/>
    <hyperlink ref="AH32" r:id="rId60"/>
    <hyperlink ref="AH33" r:id="rId61"/>
    <hyperlink ref="AH34" r:id="rId62"/>
    <hyperlink ref="AH35" r:id="rId63"/>
    <hyperlink ref="AH36" r:id="rId64"/>
    <hyperlink ref="AH37" r:id="rId65"/>
    <hyperlink ref="AH38" r:id="rId66"/>
    <hyperlink ref="AH39" r:id="rId67"/>
    <hyperlink ref="AH40" r:id="rId68"/>
    <hyperlink ref="AH41" r:id="rId69"/>
    <hyperlink ref="AH43" r:id="rId70"/>
    <hyperlink ref="AH42" r:id="rId71"/>
    <hyperlink ref="AH44" r:id="rId72"/>
    <hyperlink ref="AH45" r:id="rId73"/>
    <hyperlink ref="AH46" r:id="rId74"/>
    <hyperlink ref="AH47" r:id="rId75"/>
    <hyperlink ref="AH48" r:id="rId76"/>
    <hyperlink ref="AH49" r:id="rId77"/>
    <hyperlink ref="AH50" r:id="rId78"/>
    <hyperlink ref="AH51" r:id="rId79"/>
    <hyperlink ref="AH52" r:id="rId80"/>
    <hyperlink ref="AH53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102" r:id="rId89"/>
    <hyperlink ref="AH109" r:id="rId90"/>
    <hyperlink ref="AH110" r:id="rId91"/>
    <hyperlink ref="AH114" r:id="rId92"/>
    <hyperlink ref="AH118" r:id="rId93"/>
    <hyperlink ref="AH119" r:id="rId94"/>
    <hyperlink ref="AH117" r:id="rId95"/>
    <hyperlink ref="AI117" r:id="rId96"/>
    <hyperlink ref="AJ117" r:id="rId97"/>
    <hyperlink ref="AH115" r:id="rId98"/>
    <hyperlink ref="AH116" r:id="rId99"/>
    <hyperlink ref="AH120" r:id="rId100"/>
    <hyperlink ref="AH121" r:id="rId101"/>
    <hyperlink ref="AH122" r:id="rId102"/>
    <hyperlink ref="AH123" r:id="rId103"/>
    <hyperlink ref="AI123" r:id="rId104"/>
    <hyperlink ref="AI124" r:id="rId105"/>
    <hyperlink ref="AH125" r:id="rId106"/>
    <hyperlink ref="AI126" r:id="rId107"/>
    <hyperlink ref="AJ126" r:id="rId108"/>
    <hyperlink ref="AH127" r:id="rId109"/>
    <hyperlink ref="AH129" r:id="rId110"/>
    <hyperlink ref="AH130" r:id="rId111"/>
    <hyperlink ref="AI130" r:id="rId112"/>
    <hyperlink ref="AH131" r:id="rId113"/>
    <hyperlink ref="AH132" r:id="rId114"/>
    <hyperlink ref="AI132" r:id="rId115"/>
    <hyperlink ref="AH134" r:id="rId116"/>
    <hyperlink ref="AH135" r:id="rId117"/>
    <hyperlink ref="AH138" r:id="rId118"/>
    <hyperlink ref="AH139" r:id="rId119"/>
    <hyperlink ref="AI139" r:id="rId120"/>
    <hyperlink ref="AH140" r:id="rId121"/>
    <hyperlink ref="AI140" r:id="rId122"/>
    <hyperlink ref="AJ140" r:id="rId123"/>
    <hyperlink ref="AH141" r:id="rId124"/>
    <hyperlink ref="AH128" r:id="rId125"/>
    <hyperlink ref="AI128" r:id="rId126"/>
    <hyperlink ref="AH143" r:id="rId127"/>
    <hyperlink ref="AI143" r:id="rId128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Villiers EC Handball</cp:lastModifiedBy>
  <cp:revision>4</cp:revision>
  <cp:lastPrinted>2022-06-23T09:24:27Z</cp:lastPrinted>
  <dcterms:created xsi:type="dcterms:W3CDTF">2010-10-13T09:10:16Z</dcterms:created>
  <dcterms:modified xsi:type="dcterms:W3CDTF">2022-11-07T16:15:44Z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