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CC86A874-6640-6B4F-8E8D-C77432D58180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L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L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L291" i="1" s="1"/>
  <c r="K291" i="1"/>
  <c r="AD290" i="1"/>
  <c r="G290" i="1"/>
  <c r="I290" i="1" s="1"/>
  <c r="L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L287" i="1" s="1"/>
  <c r="K287" i="1"/>
  <c r="AD286" i="1"/>
  <c r="G286" i="1"/>
  <c r="I286" i="1" s="1"/>
  <c r="L286" i="1" s="1"/>
  <c r="K286" i="1"/>
  <c r="AD285" i="1"/>
  <c r="G285" i="1"/>
  <c r="I285" i="1" s="1"/>
  <c r="K285" i="1"/>
  <c r="AD284" i="1"/>
  <c r="G284" i="1"/>
  <c r="I284" i="1" s="1"/>
  <c r="K284" i="1"/>
  <c r="AD283" i="1"/>
  <c r="G283" i="1"/>
  <c r="I283" i="1" s="1"/>
  <c r="L283" i="1" s="1"/>
  <c r="K283" i="1"/>
  <c r="AD282" i="1"/>
  <c r="G282" i="1"/>
  <c r="I282" i="1" s="1"/>
  <c r="K282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8" i="1"/>
  <c r="I28" i="1" s="1"/>
  <c r="K28" i="1"/>
  <c r="AD28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36" i="1"/>
  <c r="I36" i="1" s="1"/>
  <c r="K36" i="1"/>
  <c r="AD36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48" i="1"/>
  <c r="I48" i="1" s="1"/>
  <c r="K48" i="1"/>
  <c r="AD48" i="1"/>
  <c r="G49" i="1"/>
  <c r="I49" i="1" s="1"/>
  <c r="L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L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61" i="1"/>
  <c r="I61" i="1" s="1"/>
  <c r="L61" i="1" s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L67" i="1" s="1"/>
  <c r="AD67" i="1"/>
  <c r="G68" i="1"/>
  <c r="I68" i="1" s="1"/>
  <c r="L68" i="1" s="1"/>
  <c r="K68" i="1"/>
  <c r="AD68" i="1"/>
  <c r="G69" i="1"/>
  <c r="I69" i="1" s="1"/>
  <c r="L69" i="1" s="1"/>
  <c r="K69" i="1"/>
  <c r="AD69" i="1"/>
  <c r="G70" i="1"/>
  <c r="I70" i="1" s="1"/>
  <c r="K70" i="1"/>
  <c r="AD70" i="1"/>
  <c r="G71" i="1"/>
  <c r="I71" i="1" s="1"/>
  <c r="K71" i="1"/>
  <c r="AD71" i="1"/>
  <c r="G72" i="1"/>
  <c r="I72" i="1" s="1"/>
  <c r="L72" i="1" s="1"/>
  <c r="K72" i="1"/>
  <c r="AD72" i="1"/>
  <c r="G73" i="1"/>
  <c r="I73" i="1" s="1"/>
  <c r="L73" i="1" s="1"/>
  <c r="K73" i="1"/>
  <c r="AD73" i="1"/>
  <c r="G74" i="1"/>
  <c r="I74" i="1" s="1"/>
  <c r="K74" i="1"/>
  <c r="AD74" i="1"/>
  <c r="G75" i="1"/>
  <c r="I75" i="1" s="1"/>
  <c r="L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124" i="1"/>
  <c r="I124" i="1" s="1"/>
  <c r="K124" i="1"/>
  <c r="AD124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132" i="1"/>
  <c r="I132" i="1" s="1"/>
  <c r="L132" i="1" s="1"/>
  <c r="K132" i="1"/>
  <c r="AD13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L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L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L179" i="1" s="1"/>
  <c r="K179" i="1"/>
  <c r="AD179" i="1"/>
  <c r="G180" i="1"/>
  <c r="I180" i="1" s="1"/>
  <c r="K180" i="1"/>
  <c r="AD180" i="1"/>
  <c r="G181" i="1"/>
  <c r="I181" i="1" s="1"/>
  <c r="L181" i="1" s="1"/>
  <c r="K181" i="1"/>
  <c r="AD181" i="1"/>
  <c r="G182" i="1"/>
  <c r="I182" i="1" s="1"/>
  <c r="K182" i="1"/>
  <c r="AD182" i="1"/>
  <c r="G183" i="1"/>
  <c r="I183" i="1" s="1"/>
  <c r="L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194" i="1"/>
  <c r="I194" i="1" s="1"/>
  <c r="K194" i="1"/>
  <c r="AD194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L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L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L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212" i="1"/>
  <c r="I212" i="1" s="1"/>
  <c r="K212" i="1"/>
  <c r="AD212" i="1"/>
  <c r="G213" i="1"/>
  <c r="I213" i="1" s="1"/>
  <c r="K213" i="1"/>
  <c r="AD213" i="1"/>
  <c r="G214" i="1"/>
  <c r="I214" i="1" s="1"/>
  <c r="K214" i="1"/>
  <c r="AD214" i="1"/>
  <c r="G215" i="1"/>
  <c r="I215" i="1" s="1"/>
  <c r="L215" i="1" s="1"/>
  <c r="K215" i="1"/>
  <c r="AD215" i="1"/>
  <c r="G216" i="1"/>
  <c r="I216" i="1" s="1"/>
  <c r="K216" i="1"/>
  <c r="AD216" i="1"/>
  <c r="G217" i="1"/>
  <c r="I217" i="1" s="1"/>
  <c r="K217" i="1"/>
  <c r="AD217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22" i="1"/>
  <c r="I222" i="1" s="1"/>
  <c r="K222" i="1"/>
  <c r="AD222" i="1"/>
  <c r="G223" i="1"/>
  <c r="I223" i="1" s="1"/>
  <c r="K223" i="1"/>
  <c r="AD223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27" i="1"/>
  <c r="I227" i="1" s="1"/>
  <c r="L227" i="1" s="1"/>
  <c r="K227" i="1"/>
  <c r="AD227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L231" i="1" s="1"/>
  <c r="K231" i="1"/>
  <c r="AD231" i="1"/>
  <c r="G232" i="1"/>
  <c r="I232" i="1" s="1"/>
  <c r="K232" i="1"/>
  <c r="AD232" i="1"/>
  <c r="G233" i="1"/>
  <c r="I233" i="1" s="1"/>
  <c r="K233" i="1"/>
  <c r="AD233" i="1"/>
  <c r="G234" i="1"/>
  <c r="I234" i="1" s="1"/>
  <c r="K234" i="1"/>
  <c r="AD234" i="1"/>
  <c r="G235" i="1"/>
  <c r="I235" i="1" s="1"/>
  <c r="L235" i="1" s="1"/>
  <c r="K235" i="1"/>
  <c r="AD235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L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L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L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L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L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L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L263" i="1" s="1"/>
  <c r="K263" i="1"/>
  <c r="AD263" i="1"/>
  <c r="G264" i="1"/>
  <c r="I264" i="1" s="1"/>
  <c r="K264" i="1"/>
  <c r="AD264" i="1"/>
  <c r="G265" i="1"/>
  <c r="I265" i="1" s="1"/>
  <c r="K265" i="1"/>
  <c r="AD265" i="1"/>
  <c r="G266" i="1"/>
  <c r="I266" i="1" s="1"/>
  <c r="K266" i="1"/>
  <c r="AD266" i="1"/>
  <c r="G267" i="1"/>
  <c r="I267" i="1" s="1"/>
  <c r="L267" i="1" s="1"/>
  <c r="K267" i="1"/>
  <c r="AD267" i="1"/>
  <c r="G268" i="1"/>
  <c r="I268" i="1" s="1"/>
  <c r="K268" i="1"/>
  <c r="AD268" i="1"/>
  <c r="G269" i="1"/>
  <c r="I269" i="1" s="1"/>
  <c r="L269" i="1" s="1"/>
  <c r="K269" i="1"/>
  <c r="AD269" i="1"/>
  <c r="G270" i="1"/>
  <c r="I270" i="1" s="1"/>
  <c r="K270" i="1"/>
  <c r="L270" i="1" s="1"/>
  <c r="AD270" i="1"/>
  <c r="G271" i="1"/>
  <c r="I271" i="1" s="1"/>
  <c r="L271" i="1" s="1"/>
  <c r="K271" i="1"/>
  <c r="AD271" i="1"/>
  <c r="G272" i="1"/>
  <c r="I272" i="1" s="1"/>
  <c r="K272" i="1"/>
  <c r="AD272" i="1"/>
  <c r="G273" i="1"/>
  <c r="I273" i="1" s="1"/>
  <c r="L273" i="1" s="1"/>
  <c r="K273" i="1"/>
  <c r="AD273" i="1"/>
  <c r="G274" i="1"/>
  <c r="I274" i="1" s="1"/>
  <c r="K274" i="1"/>
  <c r="L274" i="1" s="1"/>
  <c r="AD274" i="1"/>
  <c r="G275" i="1"/>
  <c r="I275" i="1" s="1"/>
  <c r="L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L280" i="1" s="1"/>
  <c r="K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L4" i="1" s="1"/>
  <c r="K4" i="1"/>
  <c r="G5" i="1"/>
  <c r="I5" i="1" s="1"/>
  <c r="G3" i="1"/>
  <c r="I3" i="1" s="1"/>
  <c r="L312" i="1"/>
  <c r="A318" i="1"/>
  <c r="A319" i="1"/>
  <c r="X313" i="1"/>
  <c r="N313" i="1"/>
  <c r="S313" i="1"/>
  <c r="L90" i="1"/>
  <c r="L171" i="1"/>
  <c r="L83" i="1"/>
  <c r="L22" i="1"/>
  <c r="L86" i="1"/>
  <c r="L101" i="1"/>
  <c r="L135" i="1"/>
  <c r="L110" i="1"/>
  <c r="L8" i="1"/>
  <c r="L214" i="1"/>
  <c r="L190" i="1"/>
  <c r="L37" i="1"/>
  <c r="L9" i="1"/>
  <c r="L36" i="1"/>
  <c r="L156" i="1"/>
  <c r="L136" i="1"/>
  <c r="L32" i="1"/>
  <c r="L118" i="1"/>
  <c r="L114" i="1"/>
  <c r="L157" i="1"/>
  <c r="L113" i="1"/>
  <c r="L41" i="1"/>
  <c r="L33" i="1"/>
  <c r="L29" i="1"/>
  <c r="L25" i="1"/>
  <c r="L28" i="1"/>
  <c r="L85" i="1"/>
  <c r="L89" i="1"/>
  <c r="L93" i="1"/>
  <c r="L97" i="1"/>
  <c r="L107" i="1"/>
  <c r="L170" i="1"/>
  <c r="L266" i="1"/>
  <c r="L154" i="1"/>
  <c r="L122" i="1"/>
  <c r="L126" i="1"/>
  <c r="L111" i="1"/>
  <c r="L120" i="1"/>
  <c r="L59" i="1"/>
  <c r="L42" i="1"/>
  <c r="L39" i="1"/>
  <c r="L26" i="1"/>
  <c r="L21" i="1"/>
  <c r="L17" i="1"/>
  <c r="L15" i="1"/>
  <c r="L219" i="1"/>
  <c r="L238" i="1"/>
  <c r="L230" i="1"/>
  <c r="L226" i="1"/>
  <c r="L211" i="1"/>
  <c r="L198" i="1"/>
  <c r="L178" i="1"/>
  <c r="L163" i="1"/>
  <c r="L143" i="1"/>
  <c r="L131" i="1"/>
  <c r="L127" i="1"/>
  <c r="L123" i="1"/>
  <c r="L119" i="1"/>
  <c r="L115" i="1"/>
  <c r="L109" i="1"/>
  <c r="L102" i="1"/>
  <c r="L64" i="1"/>
  <c r="L60" i="1"/>
  <c r="L31" i="1"/>
  <c r="L124" i="1"/>
  <c r="L104" i="1"/>
  <c r="L76" i="1"/>
  <c r="L140" i="1"/>
  <c r="L65" i="1"/>
  <c r="L160" i="1"/>
  <c r="L144" i="1"/>
  <c r="L12" i="1"/>
  <c r="L237" i="1"/>
  <c r="L79" i="1"/>
  <c r="L78" i="1"/>
  <c r="L77" i="1"/>
  <c r="L14" i="1"/>
  <c r="L56" i="1"/>
  <c r="L116" i="1"/>
  <c r="L195" i="1"/>
  <c r="L175" i="1"/>
  <c r="L82" i="1"/>
  <c r="L24" i="1"/>
  <c r="L57" i="1"/>
  <c r="L16" i="1"/>
  <c r="L189" i="1"/>
  <c r="L50" i="1"/>
  <c r="L264" i="1"/>
  <c r="L191" i="1"/>
  <c r="L128" i="1"/>
  <c r="L62" i="1"/>
  <c r="L47" i="1"/>
  <c r="L34" i="1"/>
  <c r="L30" i="1"/>
  <c r="L19" i="1"/>
  <c r="L258" i="1"/>
  <c r="L249" i="1"/>
  <c r="L209" i="1"/>
  <c r="L186" i="1"/>
  <c r="L253" i="1"/>
  <c r="L202" i="1"/>
  <c r="L159" i="1"/>
  <c r="L147" i="1"/>
  <c r="L137" i="1"/>
  <c r="L130" i="1"/>
  <c r="L63" i="1"/>
  <c r="L35" i="1"/>
  <c r="L222" i="1"/>
  <c r="L45" i="1"/>
  <c r="L11" i="1"/>
  <c r="L7" i="1"/>
  <c r="L103" i="1"/>
  <c r="L48" i="1"/>
  <c r="L87" i="1"/>
  <c r="L91" i="1"/>
  <c r="L95" i="1"/>
  <c r="L99" i="1"/>
  <c r="L172" i="1"/>
  <c r="L206" i="1"/>
  <c r="L213" i="1"/>
  <c r="L229" i="1"/>
  <c r="L84" i="1"/>
  <c r="L88" i="1"/>
  <c r="L92" i="1"/>
  <c r="L96" i="1"/>
  <c r="L100" i="1"/>
  <c r="L106" i="1"/>
  <c r="L254" i="1"/>
  <c r="L246" i="1"/>
  <c r="L5" i="1" l="1"/>
  <c r="L278" i="1"/>
  <c r="L262" i="1"/>
  <c r="L250" i="1"/>
  <c r="L242" i="1"/>
  <c r="L234" i="1"/>
  <c r="L218" i="1"/>
  <c r="L210" i="1"/>
  <c r="L194" i="1"/>
  <c r="L182" i="1"/>
  <c r="L155" i="1"/>
  <c r="L151" i="1"/>
  <c r="L139" i="1"/>
  <c r="L74" i="1"/>
  <c r="L70" i="1"/>
  <c r="L55" i="1"/>
  <c r="L51" i="1"/>
  <c r="L43" i="1"/>
  <c r="L27" i="1"/>
  <c r="L23" i="1"/>
  <c r="L20" i="1"/>
  <c r="L18" i="1"/>
  <c r="L285" i="1"/>
  <c r="L289" i="1"/>
  <c r="L223" i="1"/>
  <c r="L187" i="1"/>
  <c r="L71" i="1"/>
  <c r="L52" i="1"/>
  <c r="L44" i="1"/>
  <c r="L40" i="1"/>
  <c r="L276" i="1"/>
  <c r="L272" i="1"/>
  <c r="L268" i="1"/>
  <c r="L265" i="1"/>
  <c r="L257" i="1"/>
  <c r="L241" i="1"/>
  <c r="L240" i="1"/>
  <c r="L233" i="1"/>
  <c r="L225" i="1"/>
  <c r="L221" i="1"/>
  <c r="L217" i="1"/>
  <c r="L201" i="1"/>
  <c r="L197" i="1"/>
  <c r="L193" i="1"/>
  <c r="L188" i="1"/>
  <c r="L185" i="1"/>
  <c r="L184" i="1"/>
  <c r="L180" i="1"/>
  <c r="L176" i="1"/>
  <c r="L162" i="1"/>
  <c r="L161" i="1"/>
  <c r="L158" i="1"/>
  <c r="L153" i="1"/>
  <c r="L150" i="1"/>
  <c r="L149" i="1"/>
  <c r="L146" i="1"/>
  <c r="L145" i="1"/>
  <c r="L142" i="1"/>
  <c r="L141" i="1"/>
  <c r="L138" i="1"/>
  <c r="L134" i="1"/>
  <c r="L133" i="1"/>
  <c r="L129" i="1"/>
  <c r="L125" i="1"/>
  <c r="L121" i="1"/>
  <c r="L117" i="1"/>
  <c r="L105" i="1"/>
  <c r="L81" i="1"/>
  <c r="L80" i="1"/>
  <c r="L66" i="1"/>
  <c r="L58" i="1"/>
  <c r="L54" i="1"/>
  <c r="L46" i="1"/>
  <c r="L38" i="1"/>
  <c r="L13" i="1"/>
  <c r="L10" i="1"/>
  <c r="L6" i="1"/>
  <c r="L284" i="1"/>
  <c r="L292" i="1"/>
  <c r="L252" i="1"/>
  <c r="L236" i="1"/>
  <c r="L224" i="1"/>
  <c r="L212" i="1"/>
  <c r="L204" i="1"/>
  <c r="L192" i="1"/>
  <c r="L256" i="1"/>
  <c r="L248" i="1"/>
  <c r="L228" i="1"/>
  <c r="L216" i="1"/>
  <c r="L208" i="1"/>
  <c r="L196" i="1"/>
  <c r="L177" i="1"/>
  <c r="L260" i="1"/>
  <c r="L244" i="1"/>
  <c r="L232" i="1"/>
  <c r="L220" i="1"/>
  <c r="L200" i="1"/>
  <c r="L261" i="1"/>
  <c r="L245" i="1"/>
  <c r="L205" i="1"/>
  <c r="L282" i="1"/>
  <c r="L288" i="1"/>
  <c r="L293" i="1"/>
  <c r="L281" i="1"/>
  <c r="L3" i="1"/>
  <c r="I313" i="1"/>
  <c r="G325" i="1" s="1"/>
  <c r="K313" i="1"/>
  <c r="AD313" i="1"/>
  <c r="L279" i="1"/>
  <c r="L277" i="1"/>
  <c r="N317" i="1"/>
  <c r="G313" i="1"/>
  <c r="L313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<sst xmlns="http://schemas.openxmlformats.org/spreadsheetml/2006/main" count="3123" uniqueCount="1080">
  <si>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</si>
  <si>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</si>
  <si>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</si>
  <si>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</si>
  <si>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</si>
  <si>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</si>
  <si>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</si>
  <si>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</si>
  <si>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</si>
  <si>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</si>
  <si>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</si>
  <si>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</si>
  <si>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</si>
  <si>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</si>
  <si>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</si>
  <si>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</si>
  <si>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</si>
  <si>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</si>
  <si>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</si>
  <si>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</si>
  <si>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</si>
  <si>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</si>
  <si>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</si>
  <si>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</si>
  <si>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</si>
  <si>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</si>
  <si>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</si>
  <si>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</si>
  <si>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</si>
  <si>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</si>
  <si>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</si>
  <si>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</si>
  <si>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</si>
  <si>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</si>
  <si>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</si>
  <si>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</si>
  <si>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</si>
  <si>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</si>
  <si>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</si>
  <si>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</si>
  <si>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</si>
  <si>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</si>
  <si>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</si>
  <si>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</si>
  <si>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</si>
  <si>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</si>
  <si>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</si>
  <si>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</si>
  <si>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</si>
  <si>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</si>
  <si>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</si>
  <si>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</si>
  <si>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</si>
  <si>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</si>
  <si>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</si>
  <si>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</si>
  <si>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</si>
  <si>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</si>
  <si>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</si>
  <si>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</si>
  <si>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</si>
  <si>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</si>
  <si>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</si>
  <si>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</si>
  <si>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</si>
  <si>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</si>
  <si>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</si>
  <si>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</si>
  <si>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</si>
  <si>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</si>
  <si>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</si>
  <si>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</si>
  <si>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</si>
  <si>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</si>
  <si>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</si>
  <si>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</si>
  <si>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</si>
  <si>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</si>
  <si>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</si>
  <si>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</si>
  <si>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</si>
  <si>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</si>
  <si>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</si>
  <si>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</si>
  <si>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</si>
  <si>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</si>
  <si>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</si>
  <si>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</si>
  <si>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</si>
  <si>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</si>
  <si>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</si>
  <si>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</si>
  <si>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</si>
  <si>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</si>
  <si>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</si>
  <si>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</si>
  <si>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</si>
  <si>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</si>
  <si>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</si>
  <si>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</si>
  <si>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</si>
  <si>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</si>
  <si>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</si>
  <si>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</si>
  <si>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</si>
  <si>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</si>
  <si>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</si>
  <si>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</si>
  <si>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</si>
  <si>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</si>
  <si>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</si>
  <si>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</si>
  <si>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</si>
  <si>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</si>
  <si>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</si>
  <si>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</si>
  <si>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</si>
  <si>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</si>
  <si>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</si>
  <si>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</si>
  <si>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</si>
  <si>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</si>
  <si>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</si>
  <si>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</si>
  <si>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</si>
  <si>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</si>
  <si>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</si>
  <si>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</si>
  <si>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</si>
  <si>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</si>
  <si>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</si>
  <si>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</si>
  <si>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</si>
  <si>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</si>
  <si>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</si>
  <si>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</si>
  <si>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</si>
  <si>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</si>
  <si>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</si>
  <si>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</si>
  <si>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</si>
  <si>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</si>
  <si>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</si>
  <si>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</si>
  <si>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</si>
  <si>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</si>
  <si>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</si>
  <si>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</si>
  <si>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</si>
  <si>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</si>
  <si>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</si>
  <si>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</si>
  <si>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</si>
  <si>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</si>
  <si>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</si>
  <si>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</si>
  <si>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</si>
  <si>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</si>
  <si>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</si>
  <si>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</si>
  <si>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</si>
  <si>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</si>
  <si>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</si>
  <si>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</si>
  <si>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</si>
  <si>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</si>
  <si>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</si>
  <si>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</si>
  <si>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</si>
  <si>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</si>
  <si>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</si>
  <si>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</si>
  <si>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</si>
  <si>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</si>
  <si>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</si>
  <si>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</si>
  <si>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</si>
  <si>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</si>
  <si>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</si>
  <si>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</si>
  <si>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</si>
  <si>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</si>
  <si>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</si>
  <si>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</si>
  <si>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</si>
  <si>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</si>
  <si>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</si>
  <si>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</si>
  <si>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</si>
  <si>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</si>
  <si>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</si>
  <si>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</si>
  <si>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</si>
  <si>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</si>
  <si>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</si>
  <si>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</si>
  <si>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</si>
  <si>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</si>
  <si>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</si>
  <si>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</si>
  <si>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</si>
  <si>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</si>
  <si>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</si>
  <si>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</si>
  <si>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</si>
  <si>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</si>
  <si>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</si>
  <si>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</si>
  <si>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</si>
  <si>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</si>
  <si>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</si>
  <si>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</si>
  <si>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</si>
  <si>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</si>
  <si>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</si>
  <si>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</si>
  <si>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</si>
  <si>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</si>
  <si>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</si>
  <si>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</si>
  <si>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</si>
  <si>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</si>
  <si>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</si>
  <si>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</si>
  <si>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</si>
  <si>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</si>
  <si>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</si>
  <si>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</si>
  <si>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</si>
  <si>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</si>
  <si>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</si>
  <si>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</si>
  <si>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</si>
  <si>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</si>
  <si>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</si>
  <si>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</si>
  <si>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</si>
  <si>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</si>
  <si>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</si>
  <si>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</si>
  <si>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</si>
  <si>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</si>
  <si>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</si>
  <si>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</si>
  <si>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</si>
  <si>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</si>
  <si>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</si>
  <si>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</si>
  <si>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</si>
  <si>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</si>
  <si>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</si>
  <si>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</si>
  <si>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</si>
  <si>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</si>
  <si>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</si>
  <si>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</si>
  <si>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</si>
  <si>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</si>
  <si>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</si>
  <si>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</si>
  <si>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</si>
  <si>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</si>
  <si>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</si>
  <si>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</si>
  <si>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</si>
  <si>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</si>
  <si>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</si>
  <si>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</si>
  <si>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</si>
  <si>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</si>
  <si>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</si>
  <si>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</si>
  <si>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</si>
  <si>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</si>
  <si>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</si>
  <si>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</si>
  <si>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</si>
  <si>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</si>
  <si>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</si>
  <si>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</si>
  <si>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</si>
  <si>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</si>
  <si>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</si>
  <si>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</si>
  <si>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</si>
  <si>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</si>
  <si>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</si>
  <si>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</si>
  <si>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</si>
  <si>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</si>
  <si>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</si>
  <si>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</si>
  <si>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</si>
  <si>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</si>
  <si>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</si>
  <si>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</si>
  <si>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</si>
  <si>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</si>
  <si>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</si>
  <si>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</si>
  <si>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</si>
  <si>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</si>
  <si>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</si>
  <si>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</si>
  <si>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</si>
  <si>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</si>
  <si>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</si>
  <si>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</si>
  <si>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</si>
  <si>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</si>
  <si>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</si>
  <si>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</si>
  <si>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</si>
  <si>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</si>
  <si>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</si>
  <si>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</si>
  <si>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</si>
  <si>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</si>
  <si>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</si>
  <si>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</si>
  <si>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</si>
  <si>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</si>
  <si>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</si>
  <si>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</si>
  <si>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</si>
  <si>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</si>
  <si>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</si>
  <si>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</si>
  <si>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</si>
  <si>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</si>
  <si>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</si>
  <si>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</si>
  <si>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</si>
  <si>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</si>
  <si>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</si>
  <si>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</si>
  <si>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</si>
  <si>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</si>
  <si>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</si>
  <si>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</si>
  <si>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</si>
  <si>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</si>
  <si>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</si>
  <si>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</si>
  <si>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</si>
  <si>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</si>
  <si>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</si>
  <si>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</si>
  <si>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</si>
  <si>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</si>
  <si>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</si>
  <si>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</si>
  <si>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</si>
  <si>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</si>
  <si>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</si>
  <si>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</si>
  <si>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</si>
  <si>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</si>
  <si>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</si>
  <si>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</si>
  <si>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</si>
  <si>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</si>
  <si>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</si>
  <si>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</si>
  <si>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</si>
  <si>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</si>
  <si>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</si>
  <si>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</si>
  <si>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</si>
  <si>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</si>
  <si>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</si>
  <si>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</si>
  <si>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</si>
  <si>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</si>
  <si>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</si>
  <si>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</si>
  <si>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</si>
  <si>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</si>
  <si>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</si>
  <si>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</si>
  <si>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</si>
  <si>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</si>
  <si>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</si>
  <si>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</si>
  <si>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</si>
  <si>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</si>
  <si>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</si>
  <si>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</si>
  <si>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</si>
  <si>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</si>
  <si>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</si>
  <si>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</si>
  <si>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</si>
  <si>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</si>
  <si>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</si>
  <si>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</si>
  <si>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</si>
  <si>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</si>
  <si>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</si>
  <si>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</si>
  <si>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</si>
  <si>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</si>
  <si>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</si>
  <si>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</si>
  <si>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</si>
  <si>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</si>
  <si>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</si>
  <si>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</si>
  <si>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</si>
  <si>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</si>
  <si>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</si>
  <si>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</si>
  <si>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</si>
  <si>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</si>
  <si>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</si>
  <si>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</si>
  <si>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</si>
  <si>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</si>
  <si>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</si>
  <si>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</si>
  <si>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</si>
  <si>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</si>
  <si>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</si>
  <si>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</si>
  <si>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</si>
  <si>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</si>
  <si>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</si>
  <si>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</si>
  <si>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</si>
  <si>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</si>
  <si>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</si>
  <si>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</si>
  <si>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</si>
  <si>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</si>
  <si>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</si>
  <si>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</si>
  <si>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</si>
  <si>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</si>
  <si>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</si>
  <si>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</si>
  <si>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</si>
  <si>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</si>
  <si>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</si>
  <si>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</si>
  <si>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</si>
  <si>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</si>
  <si>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</si>
  <si>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</si>
  <si>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</si>
  <si>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</si>
  <si>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</si>
  <si>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</si>
  <si>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</si>
  <si>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</si>
  <si>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</si>
  <si>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</si>
  <si>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</si>
  <si>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</si>
  <si>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</si>
  <si>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</si>
  <si>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</si>
  <si>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</si>
  <si>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</si>
  <si>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</si>
  <si>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</si>
  <si>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</si>
  <si>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</si>
  <si>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</si>
  <si>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</si>
  <si>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</si>
  <si>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</si>
  <si>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</si>
  <si>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</si>
  <si>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</si>
  <si>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</si>
  <si>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</si>
  <si>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</si>
  <si>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</si>
  <si>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</si>
  <si>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</si>
  <si>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</si>
  <si>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</si>
  <si>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</si>
  <si>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</si>
  <si>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</si>
  <si>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</si>
  <si>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</si>
  <si>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</si>
  <si>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</si>
  <si>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</si>
  <si>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</si>
  <si>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</si>
  <si>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</si>
  <si>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</si>
  <si>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</si>
  <si>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</si>
  <si>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</si>
  <si>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</si>
  <si>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</si>
  <si>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</si>
  <si>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</si>
  <si>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</si>
  <si>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</si>
  <si>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</si>
  <si>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</si>
  <si>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</si>
  <si>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</si>
  <si>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</si>
  <si>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</si>
  <si>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</si>
  <si>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</si>
  <si>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</si>
  <si>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</si>
  <si>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</si>
  <si>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</si>
  <si>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</si>
  <si>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</si>
  <si>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</si>
  <si>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</si>
  <si>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</si>
  <si>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</si>
  <si>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</si>
  <si>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</si>
  <si>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</si>
  <si>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</si>
  <si>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</si>
  <si>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</si>
  <si>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</si>
  <si>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</si>
  <si>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</si>
  <si>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</si>
  <si>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</si>
  <si>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</si>
  <si>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</si>
  <si>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</si>
  <si>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</si>
  <si>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</si>
  <si>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</si>
  <si>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</si>
  <si>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</si>
  <si>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</si>
  <si>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</si>
  <si>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</si>
  <si>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</si>
  <si>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</si>
  <si>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</si>
  <si>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</si>
  <si>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</si>
  <si>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</si>
  <si>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</si>
  <si>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</si>
  <si>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</si>
  <si>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</si>
  <si>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</si>
  <si>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</si>
  <si>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</si>
  <si>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</si>
  <si>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</si>
  <si>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</si>
  <si>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</si>
  <si>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</si>
  <si>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</si>
  <si>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</si>
  <si>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</si>
  <si>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</si>
  <si>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</si>
  <si>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</si>
  <si>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</si>
  <si>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</si>
  <si>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</si>
  <si>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</si>
  <si>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</si>
  <si>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</si>
  <si>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</si>
  <si>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</si>
  <si>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</si>
  <si>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</si>
  <si>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</si>
  <si>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</si>
  <si>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</si>
  <si>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</si>
  <si>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</si>
  <si>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</si>
  <si>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</si>
  <si>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</si>
  <si>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</si>
  <si>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</si>
  <si>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</si>
  <si>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</si>
  <si>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</si>
  <si>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</si>
  <si>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</si>
  <si>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</si>
  <si>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</si>
  <si>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</si>
  <si>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</si>
  <si>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</si>
  <si>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</si>
  <si>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</si>
  <si>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</si>
  <si>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</si>
  <si>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</si>
  <si>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</si>
  <si>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</si>
  <si>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</si>
  <si>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</si>
  <si>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</si>
  <si>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</si>
  <si>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</si>
  <si>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</si>
  <si>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</si>
  <si>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</si>
  <si>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</si>
  <si>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</si>
  <si>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</si>
  <si>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</si>
  <si>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</si>
  <si>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</si>
  <si>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</si>
  <si>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</si>
  <si>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</si>
  <si>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</si>
  <si>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</si>
  <si>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</si>
  <si>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</si>
  <si>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</si>
  <si>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</si>
  <si>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</si>
  <si>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</si>
  <si>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</si>
  <si>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</si>
  <si>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</si>
  <si>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</si>
  <si>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</si>
  <si>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</si>
  <si>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</si>
  <si>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</si>
  <si>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</si>
  <si>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</si>
  <si>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</si>
  <si>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</si>
  <si>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</si>
  <si>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</si>
  <si>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</si>
  <si>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</si>
  <si>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</si>
  <si>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</si>
  <si>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</si>
  <si>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</si>
  <si>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</si>
  <si>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</si>
  <si>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</si>
  <si>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</si>
  <si>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</si>
  <si>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</si>
  <si>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</si>
  <si>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</si>
  <si>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</si>
  <si>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</si>
  <si>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</si>
  <si>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</si>
  <si>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</si>
  <si>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</si>
  <si>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</si>
  <si>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</si>
  <si>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</si>
  <si>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</si>
  <si>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</si>
  <si>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</si>
  <si>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</si>
  <si>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</si>
  <si>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</si>
  <si>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</si>
  <si>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</si>
  <si>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</si>
  <si>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</si>
  <si>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</si>
  <si>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</si>
  <si>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</si>
  <si>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</si>
  <si>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</si>
  <si>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</si>
  <si>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</si>
  <si>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</si>
  <si>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</si>
  <si>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</si>
  <si>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</si>
  <si>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</si>
  <si>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</si>
  <si>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</si>
  <si>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</si>
  <si>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</si>
  <si>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</si>
  <si>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</si>
  <si>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</si>
  <si>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</si>
  <si>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</si>
  <si>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</si>
  <si>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</si>
  <si>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</si>
  <si>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</si>
  <si>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</si>
  <si>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</si>
  <si>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</si>
  <si>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</si>
  <si>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</si>
  <si>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</si>
  <si>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</si>
  <si>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</si>
  <si>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</si>
  <si>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</si>
  <si>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</si>
  <si>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</si>
  <si>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</si>
  <si>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</si>
  <si>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</si>
  <si>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</si>
  <si>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</si>
  <si>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</si>
  <si>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</si>
  <si>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</si>
  <si>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</si>
  <si>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</si>
  <si>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</si>
  <si>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</si>
  <si>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</si>
  <si>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</si>
  <si>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</si>
  <si>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</si>
  <si>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</si>
  <si>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</si>
  <si>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</si>
  <si>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</si>
  <si>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</si>
  <si>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</si>
  <si>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</si>
  <si>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</si>
  <si>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</si>
  <si>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</si>
  <si>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</si>
  <si>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</si>
  <si>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</si>
  <si>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</si>
  <si>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</si>
  <si>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</si>
  <si>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</si>
  <si>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</si>
  <si>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</si>
  <si>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</si>
  <si>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</si>
  <si>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</si>
  <si>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</si>
  <si>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</si>
  <si>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</si>
  <si>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</si>
  <si>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</si>
  <si>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</si>
  <si>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</si>
  <si>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</si>
  <si>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</si>
  <si>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</si>
  <si>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</si>
  <si>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</si>
  <si>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</si>
  <si>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</si>
  <si>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</si>
  <si>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</si>
  <si>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</si>
  <si>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</si>
  <si>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</si>
  <si>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</si>
  <si>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</si>
  <si>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</si>
  <si>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</si>
  <si>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</si>
  <si>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</si>
  <si>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</si>
  <si>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</si>
  <si>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</si>
  <si>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</si>
  <si>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</si>
  <si>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</si>
  <si>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</si>
  <si>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</si>
  <si>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</si>
  <si>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</si>
  <si>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</si>
  <si>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</si>
  <si>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</si>
  <si>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</si>
  <si>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</si>
  <si>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</si>
  <si>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</si>
  <si>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</si>
  <si>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</si>
  <si>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</si>
  <si>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</si>
  <si>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</si>
  <si>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</si>
  <si>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</si>
  <si>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</si>
  <si>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</si>
  <si>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</si>
  <si>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</si>
  <si>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</si>
  <si>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</si>
  <si>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</si>
  <si>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</si>
  <si>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</si>
  <si>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</si>
  <si>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</si>
  <si>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</si>
  <si>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</si>
  <si>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</si>
  <si>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</si>
  <si>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</si>
  <si>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</si>
  <si>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</si>
  <si>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</si>
  <si>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</si>
  <si>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</si>
  <si>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</si>
  <si>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</si>
  <si>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</si>
  <si>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</si>
  <si>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</si>
  <si>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</si>
  <si>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</si>
  <si>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</si>
  <si>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</si>
  <si>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</si>
  <si>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</si>
  <si>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</si>
  <si>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</si>
  <si>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</si>
  <si>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</si>
  <si>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</si>
  <si>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</si>
  <si>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</si>
  <si>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</si>
  <si>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</si>
  <si>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</si>
  <si>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</si>
  <si>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</si>
  <si>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</si>
  <si>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</si>
  <si>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</si>
  <si>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</si>
  <si>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</si>
  <si>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</si>
  <si>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</si>
  <si>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</si>
  <si>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</si>
  <si>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</si>
  <si>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</si>
  <si>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</si>
  <si>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</si>
  <si>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</si>
  <si>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</si>
  <si>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</si>
  <si>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</si>
  <si>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</si>
  <si>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</si>
  <si>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</si>
  <si>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</si>
  <si>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</si>
  <si>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</si>
  <si>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</si>
  <si>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</si>
  <si>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</si>
  <si>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</si>
  <si>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</si>
  <si>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</si>
  <si>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</si>
  <si>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</si>
  <si>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</si>
  <si>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</si>
  <si>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</si>
  <si>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</si>
  <si>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</si>
  <si>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</si>
  <si>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</si>
  <si>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</si>
  <si>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</si>
  <si>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</si>
  <si>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</si>
  <si>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</si>
  <si>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</si>
  <si>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</si>
  <si>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</si>
  <si>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</si>
  <si>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</si>
  <si>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</si>
  <si>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</si>
  <si>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</si>
  <si>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</si>
  <si>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</si>
  <si>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</si>
  <si>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</si>
  <si>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</si>
  <si>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</si>
  <si>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</si>
  <si>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</si>
  <si>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</si>
  <si>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</si>
  <si>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</si>
  <si>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</si>
  <si>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</si>
  <si>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</si>
  <si>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</si>
  <si>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</si>
  <si>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</si>
  <si>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</si>
  <si>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</si>
  <si>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</si>
  <si>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</si>
  <si>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</si>
  <si>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</si>
  <si>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</si>
  <si>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</si>
  <si>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</si>
  <si>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</si>
  <si>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</si>
  <si>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</si>
  <si>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</si>
  <si>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</si>
  <si>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</si>
  <si>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</si>
  <si>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</si>
  <si>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</si>
  <si>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</si>
  <si>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</si>
  <si>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</si>
  <si>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</si>
  <si>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</si>
  <si>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</si>
  <si>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</si>
  <si>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</si>
  <si>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</si>
  <si>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</si>
  <si>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</si>
  <si>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</si>
  <si>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</si>
  <si>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</si>
  <si>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</si>
  <si>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</si>
  <si>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</si>
  <si>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</si>
  <si>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</si>
  <si>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</si>
  <si>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</si>
  <si>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</si>
  <si>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</si>
  <si>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</si>
  <si>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</si>
  <si>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</si>
  <si>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</si>
  <si>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</si>
  <si>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</si>
  <si>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</si>
  <si>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</si>
  <si>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</si>
  <si>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</si>
  <si>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</si>
  <si>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</si>
  <si>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</si>
  <si>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</si>
  <si>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</si>
  <si>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</si>
  <si>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</si>
  <si>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</si>
  <si>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</si>
  <si>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</si>
  <si>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</si>
  <si>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</si>
  <si>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</si>
  <si>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</si>
  <si>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</si>
  <si>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</si>
  <si>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</si>
  <si>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</si>
  <si>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</si>
  <si>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</si>
  <si>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</si>
  <si>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</si>
  <si>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</si>
  <si>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</si>
  <si>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</si>
  <si>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</si>
  <si>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</si>
  <si>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</si>
  <si>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</si>
  <si>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</si>
  <si>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</si>
  <si>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</si>
  <si>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</si>
  <si>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</si>
  <si>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</si>
  <si>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</si>
  <si>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</si>
  <si>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</si>
  <si>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</si>
  <si>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</si>
  <si>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</si>
  <si>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</si>
  <si>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</si>
  <si>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</si>
  <si>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</si>
  <si>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</si>
  <si>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</si>
  <si>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</si>
  <si>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</si>
  <si>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</si>
  <si>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</si>
  <si>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</si>
  <si>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</si>
  <si>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</si>
  <si>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</si>
  <si>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</si>
  <si>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</si>
  <si>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</si>
  <si>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</si>
  <si>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</si>
  <si>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</si>
  <si>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</si>
  <si>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</si>
  <si>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</si>
  <si>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</si>
  <si>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</si>
  <si>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</si>
  <si>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</si>
  <si>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</si>
  <si>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</si>
  <si>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</si>
  <si>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</si>
  <si>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</si>
  <si>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</si>
  <si>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</si>
  <si>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</si>
  <si>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</si>
  <si>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</si>
  <si>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</si>
  <si>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</si>
  <si>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</si>
  <si>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</si>
  <si>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</si>
  <si>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</si>
  <si>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</si>
  <si>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</si>
  <si>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</si>
  <si>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</si>
  <si>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</si>
  <si>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</si>
  <si>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</si>
  <si>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</si>
  <si>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</si>
  <si>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</si>
  <si>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</si>
  <si>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</si>
  <si>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</si>
  <si>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</si>
  <si>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</si>
  <si>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</si>
  <si>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</si>
  <si>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</si>
  <si>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</si>
  <si>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</si>
  <si>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</si>
  <si>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</si>
  <si>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</si>
  <si>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</si>
  <si>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</si>
  <si>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</si>
  <si>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</si>
  <si>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</si>
  <si>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</si>
  <si>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Validée</t>
  </si>
  <si>
    <t>ALI MZE</t>
  </si>
  <si>
    <t>MELIA</t>
  </si>
  <si>
    <t>ANTOINE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</si>
</sst>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75" zoomScaleNormal="70" workbookViewId="0">
      <pane xSplit="9" ySplit="2" topLeftCell="J296" activePane="bottomRight" state="frozen"/>
      <selection activeCell="C1" sqref="C1"/>
      <selection pane="topRight" activeCell="C1" sqref="C1"/>
      <selection pane="bottomLeft" activeCell="C1" sqref="C1"/>
      <selection pane="bottomRight" activeCell="A294" sqref="A294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1059</v>
      </c>
      <c r="AI63" s="187"/>
      <c r="AJ63" s="187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7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150</v>
      </c>
      <c r="L82" s="35">
        <f t="shared" si="14"/>
        <v>20</v>
      </c>
      <c r="M82" s="37" t="s">
        <v>186</v>
      </c>
      <c r="N82" s="38">
        <v>100</v>
      </c>
      <c r="O82" s="150"/>
      <c r="P82" s="146"/>
      <c r="Q82" s="39">
        <v>44763</v>
      </c>
      <c r="R82" s="199" t="s">
        <v>186</v>
      </c>
      <c r="S82" s="200">
        <v>50</v>
      </c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965</v>
      </c>
      <c r="AJ87" s="187"/>
    </row>
    <row r="88" spans="1:36" s="178" customFormat="1" ht="15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894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895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948</v>
      </c>
      <c r="AI105" s="187"/>
      <c r="AJ105" s="187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948</v>
      </c>
      <c r="AI106" s="187"/>
      <c r="AJ106" s="187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948</v>
      </c>
      <c r="AI107" s="187"/>
      <c r="AJ107" s="187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948</v>
      </c>
      <c r="AI108" s="187"/>
      <c r="AJ108" s="187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980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 t="s">
        <v>1063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850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979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978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105</v>
      </c>
      <c r="L150" s="35">
        <f t="shared" si="23"/>
        <v>40</v>
      </c>
      <c r="M150" s="37" t="s">
        <v>186</v>
      </c>
      <c r="N150" s="38">
        <v>50</v>
      </c>
      <c r="O150" s="150"/>
      <c r="P150" s="146"/>
      <c r="Q150" s="39">
        <v>44813</v>
      </c>
      <c r="R150" s="199" t="s">
        <v>186</v>
      </c>
      <c r="S150" s="200">
        <v>55</v>
      </c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955</v>
      </c>
      <c r="AI150" s="187"/>
      <c r="AJ150" s="187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75</v>
      </c>
      <c r="L151" s="35">
        <f t="shared" si="23"/>
        <v>145</v>
      </c>
      <c r="M151" s="37" t="s">
        <v>186</v>
      </c>
      <c r="N151" s="38">
        <v>75</v>
      </c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955</v>
      </c>
      <c r="AI151" s="187"/>
      <c r="AJ151" s="187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976</v>
      </c>
      <c r="AI153" s="187" t="s">
        <v>977</v>
      </c>
      <c r="AJ153" s="187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966</v>
      </c>
      <c r="AI154" s="187"/>
      <c r="AJ154" s="187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1009</v>
      </c>
      <c r="AI155" s="187" t="s">
        <v>1010</v>
      </c>
      <c r="AJ155" s="187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1014</v>
      </c>
      <c r="AI160" s="187"/>
      <c r="AJ160" s="187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968</v>
      </c>
      <c r="AI161" s="187"/>
      <c r="AJ161" s="187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905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1014</v>
      </c>
      <c r="AI174" s="187"/>
      <c r="AJ174" s="187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972</v>
      </c>
      <c r="AI175" s="187"/>
      <c r="AJ175" s="187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973</v>
      </c>
      <c r="AI176" s="187" t="s">
        <v>974</v>
      </c>
      <c r="AJ176" s="187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975</v>
      </c>
      <c r="AI177" s="187"/>
      <c r="AJ177" s="187"/>
    </row>
    <row r="178" spans="1:36" s="5" customFormat="1" ht="15" customHeight="1" x14ac:dyDescent="0.15">
      <c r="A178" s="14" t="s">
        <v>8</v>
      </c>
      <c r="B178" s="15" t="s">
        <v>7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15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1058</v>
      </c>
      <c r="AI179" s="187"/>
      <c r="AJ179" s="187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1017</v>
      </c>
      <c r="AI180" s="187"/>
      <c r="AJ180" s="187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1015</v>
      </c>
      <c r="AI181" s="187"/>
      <c r="AJ181" s="187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963</v>
      </c>
      <c r="AI185" s="187"/>
      <c r="AJ185" s="187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961</v>
      </c>
      <c r="AI186" s="187" t="s">
        <v>962</v>
      </c>
      <c r="AJ186" s="187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15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980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1060</v>
      </c>
      <c r="AI190" s="187"/>
      <c r="AJ190" s="187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947</v>
      </c>
      <c r="AI191" s="187"/>
      <c r="AJ191" s="187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971</v>
      </c>
      <c r="AI192" s="187"/>
      <c r="AJ192" s="187"/>
    </row>
    <row r="193" spans="1:36" s="5" customFormat="1" ht="15" customHeight="1" x14ac:dyDescent="0.15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1050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7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1059</v>
      </c>
      <c r="AI194" s="187"/>
      <c r="AJ194" s="187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953</v>
      </c>
      <c r="AI195" s="187"/>
      <c r="AJ195" s="187"/>
    </row>
    <row r="196" spans="1:36" s="4" customFormat="1" ht="15" customHeight="1" x14ac:dyDescent="0.15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15">
      <c r="A197" s="14" t="s">
        <v>6</v>
      </c>
      <c r="B197" s="15" t="s">
        <v>7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1054</v>
      </c>
      <c r="AI197" s="187"/>
      <c r="AJ197" s="187"/>
    </row>
    <row r="198" spans="1:36" s="5" customFormat="1" ht="15" customHeight="1" x14ac:dyDescent="0.15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1053</v>
      </c>
      <c r="AI198" s="187"/>
      <c r="AJ198" s="187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1004</v>
      </c>
      <c r="AI201" s="187" t="s">
        <v>1005</v>
      </c>
      <c r="AJ201" s="187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1048</v>
      </c>
      <c r="AI202" s="187"/>
      <c r="AJ202" s="187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952</v>
      </c>
      <c r="AI203" s="187"/>
      <c r="AJ203" s="187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946</v>
      </c>
      <c r="AI204" s="187"/>
      <c r="AJ204" s="187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964</v>
      </c>
      <c r="AI205" s="187"/>
      <c r="AJ205" s="187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1017</v>
      </c>
      <c r="AI206" s="187"/>
      <c r="AJ206" s="187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967</v>
      </c>
      <c r="AI207" s="187"/>
      <c r="AJ207" s="187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949</v>
      </c>
      <c r="AI208" s="187"/>
      <c r="AJ208" s="187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956</v>
      </c>
      <c r="AI209" s="187" t="s">
        <v>957</v>
      </c>
      <c r="AJ209" s="187"/>
    </row>
    <row r="210" spans="1:36" s="4" customFormat="1" ht="15" customHeight="1" x14ac:dyDescent="0.15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1051</v>
      </c>
      <c r="AI210" s="187"/>
      <c r="AJ210" s="187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969</v>
      </c>
      <c r="AI211" s="187" t="s">
        <v>970</v>
      </c>
      <c r="AJ211" s="187"/>
    </row>
    <row r="212" spans="1:36" s="4" customFormat="1" ht="15" customHeight="1" x14ac:dyDescent="0.15">
      <c r="A212" s="14" t="s">
        <v>6</v>
      </c>
      <c r="B212" s="15" t="s">
        <v>7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969</v>
      </c>
      <c r="AI212" s="187" t="s">
        <v>970</v>
      </c>
      <c r="AJ212" s="187"/>
    </row>
    <row r="213" spans="1:36" s="4" customFormat="1" ht="15" customHeight="1" x14ac:dyDescent="0.15">
      <c r="A213" s="14" t="s">
        <v>8</v>
      </c>
      <c r="B213" s="15" t="s">
        <v>7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1046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15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1055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7</v>
      </c>
      <c r="C216" s="16" t="s">
        <v>47</v>
      </c>
      <c r="D216" s="17" t="s">
        <v>1068</v>
      </c>
      <c r="E216" s="18" t="s">
        <v>806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807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15">
      <c r="A217" s="14" t="s">
        <v>6</v>
      </c>
      <c r="B217" s="15" t="s">
        <v>1076</v>
      </c>
      <c r="C217" s="16" t="s">
        <v>47</v>
      </c>
      <c r="D217" s="17" t="s">
        <v>808</v>
      </c>
      <c r="E217" s="18" t="s">
        <v>809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810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1057</v>
      </c>
      <c r="AI217" s="187"/>
      <c r="AJ217" s="187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1013</v>
      </c>
      <c r="AI218" s="188"/>
      <c r="AJ218" s="188"/>
    </row>
    <row r="219" spans="1:36" s="4" customFormat="1" ht="15" customHeight="1" x14ac:dyDescent="0.15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1056</v>
      </c>
      <c r="AI219" s="187"/>
      <c r="AJ219" s="187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959</v>
      </c>
      <c r="AI220" s="187"/>
      <c r="AJ220" s="187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997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998</v>
      </c>
      <c r="U221" s="202" t="s">
        <v>150</v>
      </c>
      <c r="V221" s="203"/>
      <c r="W221" s="236" t="s">
        <v>107</v>
      </c>
      <c r="X221" s="237">
        <v>110</v>
      </c>
      <c r="Y221" s="238" t="s">
        <v>999</v>
      </c>
      <c r="Z221" s="239" t="s">
        <v>1000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954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7</v>
      </c>
      <c r="C222" s="16" t="s">
        <v>47</v>
      </c>
      <c r="D222" s="17" t="s">
        <v>828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829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831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971</v>
      </c>
      <c r="AI223" s="187"/>
      <c r="AJ223" s="187"/>
    </row>
    <row r="224" spans="1:36" ht="15" customHeight="1" x14ac:dyDescent="0.15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832</v>
      </c>
      <c r="P224" s="146" t="s">
        <v>980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971</v>
      </c>
      <c r="AI224" s="188"/>
      <c r="AJ224" s="188"/>
    </row>
    <row r="225" spans="1:36" ht="15" customHeight="1" x14ac:dyDescent="0.15">
      <c r="A225" s="14" t="s">
        <v>8</v>
      </c>
      <c r="B225" s="15" t="s">
        <v>63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15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1052</v>
      </c>
      <c r="AI226" s="188"/>
      <c r="AJ226" s="188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981</v>
      </c>
      <c r="E227" s="18" t="s">
        <v>839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840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1052</v>
      </c>
      <c r="AI227" s="188"/>
      <c r="AJ227" s="188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844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1049</v>
      </c>
      <c r="AI229" s="188"/>
      <c r="AJ229" s="188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844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1049</v>
      </c>
      <c r="AI230" s="188"/>
      <c r="AJ230" s="188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958</v>
      </c>
      <c r="AI231" s="188"/>
      <c r="AJ231" s="188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853</v>
      </c>
      <c r="E232" s="18" t="s">
        <v>854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856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1006</v>
      </c>
      <c r="AI233" s="188"/>
      <c r="AJ233" s="188"/>
    </row>
    <row r="234" spans="1:36" ht="15" customHeight="1" x14ac:dyDescent="0.15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8</v>
      </c>
      <c r="B235" s="15" t="s">
        <v>1076</v>
      </c>
      <c r="C235" s="16" t="s">
        <v>47</v>
      </c>
      <c r="D235" s="17" t="s">
        <v>857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859</v>
      </c>
      <c r="E236" s="18" t="s">
        <v>860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945</v>
      </c>
      <c r="AI236" s="189"/>
      <c r="AJ236" s="189"/>
    </row>
    <row r="237" spans="1:36" s="3" customFormat="1" ht="15" customHeight="1" x14ac:dyDescent="0.15">
      <c r="A237" s="14" t="s">
        <v>6</v>
      </c>
      <c r="B237" s="15" t="s">
        <v>7</v>
      </c>
      <c r="C237" s="16" t="s">
        <v>563</v>
      </c>
      <c r="D237" s="17" t="s">
        <v>861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15">
      <c r="A238" s="14" t="s">
        <v>6</v>
      </c>
      <c r="B238" s="15" t="s">
        <v>7</v>
      </c>
      <c r="C238" s="16" t="s">
        <v>47</v>
      </c>
      <c r="D238" s="17" t="s">
        <v>862</v>
      </c>
      <c r="E238" s="18" t="s">
        <v>863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864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866</v>
      </c>
      <c r="E239" s="18" t="s">
        <v>865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867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868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1018</v>
      </c>
      <c r="AI239" s="189"/>
      <c r="AJ239" s="189"/>
    </row>
    <row r="240" spans="1:36" s="3" customFormat="1" ht="15" customHeight="1" x14ac:dyDescent="0.15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869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15">
      <c r="A241" s="14" t="s">
        <v>8</v>
      </c>
      <c r="B241" s="15" t="s">
        <v>7</v>
      </c>
      <c r="C241" s="16" t="s">
        <v>47</v>
      </c>
      <c r="D241" s="17" t="s">
        <v>870</v>
      </c>
      <c r="E241" s="18" t="s">
        <v>871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872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1011</v>
      </c>
      <c r="AI241" s="189"/>
      <c r="AJ241" s="189"/>
    </row>
    <row r="242" spans="1:36" s="3" customFormat="1" ht="15" customHeight="1" x14ac:dyDescent="0.15">
      <c r="A242" s="14" t="s">
        <v>6</v>
      </c>
      <c r="B242" s="15" t="s">
        <v>7</v>
      </c>
      <c r="C242" s="16" t="s">
        <v>47</v>
      </c>
      <c r="D242" s="17" t="s">
        <v>873</v>
      </c>
      <c r="E242" s="18" t="s">
        <v>874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875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876</v>
      </c>
      <c r="E243" s="18" t="s">
        <v>877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879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1007</v>
      </c>
      <c r="AI243" s="189" t="s">
        <v>1008</v>
      </c>
      <c r="AJ243" s="189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876</v>
      </c>
      <c r="E244" s="18" t="s">
        <v>878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1007</v>
      </c>
      <c r="AI244" s="188" t="s">
        <v>1008</v>
      </c>
      <c r="AJ244" s="188"/>
    </row>
    <row r="245" spans="1:36" ht="15" customHeight="1" x14ac:dyDescent="0.15">
      <c r="A245" s="14" t="s">
        <v>6</v>
      </c>
      <c r="B245" s="15" t="s">
        <v>63</v>
      </c>
      <c r="C245" s="16" t="s">
        <v>563</v>
      </c>
      <c r="D245" s="17" t="s">
        <v>880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881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15">
      <c r="A246" s="14" t="s">
        <v>6</v>
      </c>
      <c r="B246" s="15" t="s">
        <v>7</v>
      </c>
      <c r="C246" s="16" t="s">
        <v>563</v>
      </c>
      <c r="D246" s="17" t="s">
        <v>677</v>
      </c>
      <c r="E246" s="18" t="s">
        <v>882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883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15">
      <c r="A247" s="14" t="s">
        <v>6</v>
      </c>
      <c r="B247" s="15" t="s">
        <v>7</v>
      </c>
      <c r="C247" s="16" t="s">
        <v>563</v>
      </c>
      <c r="D247" s="17" t="s">
        <v>884</v>
      </c>
      <c r="E247" s="18" t="s">
        <v>885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886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15">
      <c r="A248" s="14" t="s">
        <v>8</v>
      </c>
      <c r="B248" s="15" t="s">
        <v>7</v>
      </c>
      <c r="C248" s="16" t="s">
        <v>563</v>
      </c>
      <c r="D248" s="17" t="s">
        <v>887</v>
      </c>
      <c r="E248" s="18" t="s">
        <v>888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15">
      <c r="A249" s="14" t="s">
        <v>8</v>
      </c>
      <c r="B249" s="15" t="s">
        <v>63</v>
      </c>
      <c r="C249" s="16" t="s">
        <v>704</v>
      </c>
      <c r="D249" s="17" t="s">
        <v>889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890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891</v>
      </c>
      <c r="E250" s="18" t="s">
        <v>892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893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950</v>
      </c>
      <c r="AI250" s="188" t="s">
        <v>951</v>
      </c>
      <c r="AJ250" s="188"/>
    </row>
    <row r="251" spans="1:36" ht="15" customHeight="1" x14ac:dyDescent="0.15">
      <c r="A251" s="14" t="s">
        <v>8</v>
      </c>
      <c r="B251" s="15" t="s">
        <v>7</v>
      </c>
      <c r="C251" s="16" t="s">
        <v>47</v>
      </c>
      <c r="D251" s="17" t="s">
        <v>896</v>
      </c>
      <c r="E251" s="18" t="s">
        <v>897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899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900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1012</v>
      </c>
      <c r="AI251" s="188"/>
      <c r="AJ251" s="188"/>
    </row>
    <row r="252" spans="1:36" ht="15" customHeight="1" x14ac:dyDescent="0.15">
      <c r="A252" s="14" t="s">
        <v>8</v>
      </c>
      <c r="B252" s="15" t="s">
        <v>7</v>
      </c>
      <c r="C252" s="16" t="s">
        <v>47</v>
      </c>
      <c r="D252" s="17" t="s">
        <v>896</v>
      </c>
      <c r="E252" s="18" t="s">
        <v>898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901</v>
      </c>
      <c r="P252" s="146" t="s">
        <v>902</v>
      </c>
      <c r="Q252" s="39"/>
      <c r="R252" s="199" t="s">
        <v>107</v>
      </c>
      <c r="S252" s="200">
        <v>75</v>
      </c>
      <c r="T252" s="201" t="s">
        <v>903</v>
      </c>
      <c r="U252" s="202" t="s">
        <v>904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1012</v>
      </c>
      <c r="AI252" s="188"/>
      <c r="AJ252" s="188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906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75</v>
      </c>
      <c r="L253" s="35">
        <f t="shared" si="47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907</v>
      </c>
      <c r="E255" s="18" t="s">
        <v>908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909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1016</v>
      </c>
      <c r="AI255" s="188"/>
      <c r="AJ255" s="188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910</v>
      </c>
      <c r="E256" s="18" t="s">
        <v>911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960</v>
      </c>
      <c r="AI256" s="188"/>
      <c r="AJ256" s="188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912</v>
      </c>
      <c r="E257" s="18" t="s">
        <v>913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1019</v>
      </c>
      <c r="AI257" s="188"/>
      <c r="AJ257" s="188"/>
    </row>
    <row r="258" spans="1:36" ht="15" customHeight="1" x14ac:dyDescent="0.15">
      <c r="A258" s="14" t="s">
        <v>6</v>
      </c>
      <c r="B258" s="15" t="s">
        <v>7</v>
      </c>
      <c r="C258" s="16" t="s">
        <v>47</v>
      </c>
      <c r="D258" s="17" t="s">
        <v>914</v>
      </c>
      <c r="E258" s="18" t="s">
        <v>915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916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917</v>
      </c>
      <c r="U258" s="202" t="s">
        <v>150</v>
      </c>
      <c r="V258" s="203"/>
      <c r="W258" s="236" t="s">
        <v>107</v>
      </c>
      <c r="X258" s="237">
        <v>56</v>
      </c>
      <c r="Y258" s="238" t="s">
        <v>918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15">
      <c r="A259" s="14" t="s">
        <v>8</v>
      </c>
      <c r="B259" s="15" t="s">
        <v>7</v>
      </c>
      <c r="C259" s="16" t="s">
        <v>47</v>
      </c>
      <c r="D259" s="17" t="s">
        <v>919</v>
      </c>
      <c r="E259" s="18" t="s">
        <v>920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921</v>
      </c>
      <c r="P259" s="146" t="s">
        <v>151</v>
      </c>
      <c r="Q259" s="39"/>
      <c r="R259" s="199" t="s">
        <v>107</v>
      </c>
      <c r="S259" s="200">
        <v>70</v>
      </c>
      <c r="T259" s="201" t="s">
        <v>922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923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924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925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1047</v>
      </c>
      <c r="AI260" s="188"/>
      <c r="AJ260" s="188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926</v>
      </c>
      <c r="E261" s="18" t="s">
        <v>927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928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1002</v>
      </c>
      <c r="AI261" s="188" t="s">
        <v>1003</v>
      </c>
      <c r="AJ261" s="188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929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930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15">
      <c r="A264" s="14" t="s">
        <v>8</v>
      </c>
      <c r="B264" s="15" t="s">
        <v>63</v>
      </c>
      <c r="C264" s="16" t="s">
        <v>47</v>
      </c>
      <c r="D264" s="17" t="s">
        <v>931</v>
      </c>
      <c r="E264" s="18" t="s">
        <v>932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933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63</v>
      </c>
      <c r="C265" s="16" t="s">
        <v>47</v>
      </c>
      <c r="D265" s="17" t="s">
        <v>934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935</v>
      </c>
      <c r="P265" s="146" t="s">
        <v>133</v>
      </c>
      <c r="Q265" s="39">
        <v>44853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15">
      <c r="A266" s="14" t="s">
        <v>8</v>
      </c>
      <c r="B266" s="15" t="s">
        <v>63</v>
      </c>
      <c r="C266" s="16" t="s">
        <v>704</v>
      </c>
      <c r="D266" s="17" t="s">
        <v>936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937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15">
      <c r="A267" s="14" t="s">
        <v>6</v>
      </c>
      <c r="B267" s="15" t="s">
        <v>7</v>
      </c>
      <c r="C267" s="16" t="s">
        <v>563</v>
      </c>
      <c r="D267" s="17" t="s">
        <v>1067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938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15">
      <c r="A268" s="14" t="s">
        <v>8</v>
      </c>
      <c r="B268" s="15" t="s">
        <v>63</v>
      </c>
      <c r="C268" s="16" t="s">
        <v>563</v>
      </c>
      <c r="D268" s="17" t="s">
        <v>939</v>
      </c>
      <c r="E268" s="18" t="s">
        <v>940</v>
      </c>
      <c r="F268" s="19">
        <v>32748</v>
      </c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15">
      <c r="A269" s="14" t="s">
        <v>8</v>
      </c>
      <c r="B269" s="15" t="s">
        <v>7</v>
      </c>
      <c r="C269" s="16" t="s">
        <v>47</v>
      </c>
      <c r="D269" s="17" t="s">
        <v>941</v>
      </c>
      <c r="E269" s="18" t="s">
        <v>942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15">
      <c r="A270" s="14" t="s">
        <v>6</v>
      </c>
      <c r="B270" s="15" t="s">
        <v>63</v>
      </c>
      <c r="C270" s="16" t="s">
        <v>563</v>
      </c>
      <c r="D270" s="17" t="s">
        <v>943</v>
      </c>
      <c r="E270" s="18" t="s">
        <v>944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6</v>
      </c>
      <c r="B271" s="15" t="s">
        <v>7</v>
      </c>
      <c r="C271" s="16" t="s">
        <v>47</v>
      </c>
      <c r="D271" s="17" t="s">
        <v>982</v>
      </c>
      <c r="E271" s="18" t="s">
        <v>983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63</v>
      </c>
      <c r="C272" s="16" t="s">
        <v>47</v>
      </c>
      <c r="D272" s="17" t="s">
        <v>984</v>
      </c>
      <c r="E272" s="18" t="s">
        <v>985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986</v>
      </c>
      <c r="P272" s="146" t="s">
        <v>133</v>
      </c>
      <c r="Q272" s="39">
        <v>44853</v>
      </c>
      <c r="R272" s="199" t="s">
        <v>107</v>
      </c>
      <c r="S272" s="200">
        <v>35</v>
      </c>
      <c r="T272" s="201" t="s">
        <v>987</v>
      </c>
      <c r="U272" s="202" t="s">
        <v>150</v>
      </c>
      <c r="V272" s="203"/>
      <c r="W272" s="236" t="s">
        <v>107</v>
      </c>
      <c r="X272" s="237">
        <v>35</v>
      </c>
      <c r="Y272" s="238" t="s">
        <v>988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6</v>
      </c>
      <c r="B273" s="15" t="s">
        <v>7</v>
      </c>
      <c r="C273" s="16" t="s">
        <v>47</v>
      </c>
      <c r="D273" s="17" t="s">
        <v>989</v>
      </c>
      <c r="E273" s="18" t="s">
        <v>990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1001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991</v>
      </c>
      <c r="P273" s="146" t="s">
        <v>133</v>
      </c>
      <c r="Q273" s="39">
        <v>44853</v>
      </c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8</v>
      </c>
      <c r="B274" s="15" t="s">
        <v>7</v>
      </c>
      <c r="C274" s="16" t="s">
        <v>47</v>
      </c>
      <c r="D274" s="17" t="s">
        <v>992</v>
      </c>
      <c r="E274" s="18" t="s">
        <v>993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995</v>
      </c>
      <c r="P274" s="146" t="s">
        <v>150</v>
      </c>
      <c r="Q274" s="39"/>
      <c r="R274" s="199" t="s">
        <v>107</v>
      </c>
      <c r="S274" s="200">
        <v>85</v>
      </c>
      <c r="T274" s="201" t="s">
        <v>996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15">
      <c r="A275" s="14" t="s">
        <v>6</v>
      </c>
      <c r="B275" s="15" t="s">
        <v>7</v>
      </c>
      <c r="C275" s="16" t="s">
        <v>442</v>
      </c>
      <c r="D275" s="17" t="s">
        <v>992</v>
      </c>
      <c r="E275" s="18" t="s">
        <v>994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15">
      <c r="A276" s="14" t="s">
        <v>6</v>
      </c>
      <c r="B276" s="15" t="s">
        <v>7</v>
      </c>
      <c r="C276" s="16" t="s">
        <v>47</v>
      </c>
      <c r="D276" s="17" t="s">
        <v>1020</v>
      </c>
      <c r="E276" s="18" t="s">
        <v>1021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1022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1023</v>
      </c>
      <c r="U276" s="202" t="s">
        <v>150</v>
      </c>
      <c r="V276" s="203"/>
      <c r="W276" s="236" t="s">
        <v>107</v>
      </c>
      <c r="X276" s="237">
        <v>63</v>
      </c>
      <c r="Y276" s="238" t="s">
        <v>1024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15">
      <c r="A277" s="14" t="s">
        <v>6</v>
      </c>
      <c r="B277" s="15" t="s">
        <v>7</v>
      </c>
      <c r="C277" s="16" t="s">
        <v>442</v>
      </c>
      <c r="D277" s="17" t="s">
        <v>1025</v>
      </c>
      <c r="E277" s="18" t="s">
        <v>860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1026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15">
      <c r="A278" s="14" t="s">
        <v>8</v>
      </c>
      <c r="B278" s="15" t="s">
        <v>63</v>
      </c>
      <c r="C278" s="16" t="s">
        <v>442</v>
      </c>
      <c r="D278" s="17" t="s">
        <v>1027</v>
      </c>
      <c r="E278" s="18" t="s">
        <v>1028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1042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1029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15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1030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1031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15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1032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15">
      <c r="A281" s="14" t="s">
        <v>8</v>
      </c>
      <c r="B281" s="15" t="s">
        <v>7</v>
      </c>
      <c r="C281" s="16" t="s">
        <v>704</v>
      </c>
      <c r="D281" s="17" t="s">
        <v>1033</v>
      </c>
      <c r="E281" s="18" t="s">
        <v>1034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1035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8</v>
      </c>
      <c r="B282" s="15" t="s">
        <v>63</v>
      </c>
      <c r="C282" s="16" t="s">
        <v>47</v>
      </c>
      <c r="D282" s="17" t="s">
        <v>1036</v>
      </c>
      <c r="E282" s="18" t="s">
        <v>1037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1038</v>
      </c>
      <c r="P282" s="146" t="s">
        <v>133</v>
      </c>
      <c r="Q282" s="39">
        <v>44853</v>
      </c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15">
      <c r="A283" s="14" t="s">
        <v>6</v>
      </c>
      <c r="B283" s="15" t="s">
        <v>63</v>
      </c>
      <c r="C283" s="16" t="s">
        <v>47</v>
      </c>
      <c r="D283" s="17" t="s">
        <v>1039</v>
      </c>
      <c r="E283" s="18" t="s">
        <v>1040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1041</v>
      </c>
      <c r="P283" s="146" t="s">
        <v>133</v>
      </c>
      <c r="Q283" s="39">
        <v>44853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15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1043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1045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15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1044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6</v>
      </c>
      <c r="B286" s="15" t="s">
        <v>7</v>
      </c>
      <c r="C286" s="16" t="s">
        <v>47</v>
      </c>
      <c r="D286" s="17" t="s">
        <v>1061</v>
      </c>
      <c r="E286" s="18" t="s">
        <v>1062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15">
      <c r="A287" s="14" t="s">
        <v>6</v>
      </c>
      <c r="B287" s="15" t="s">
        <v>7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15">
      <c r="A288" s="14" t="s">
        <v>8</v>
      </c>
      <c r="B288" s="15" t="s">
        <v>7</v>
      </c>
      <c r="C288" s="16" t="s">
        <v>47</v>
      </c>
      <c r="D288" s="17" t="s">
        <v>1064</v>
      </c>
      <c r="E288" s="18" t="s">
        <v>1065</v>
      </c>
      <c r="F288" s="19">
        <v>41054</v>
      </c>
      <c r="G288" s="32">
        <f t="shared" si="44"/>
        <v>160</v>
      </c>
      <c r="H288" s="12" t="s">
        <v>30</v>
      </c>
      <c r="I288" s="33">
        <f t="shared" si="53"/>
        <v>160</v>
      </c>
      <c r="J288" s="11"/>
      <c r="K288" s="34">
        <f t="shared" si="54"/>
        <v>160</v>
      </c>
      <c r="L288" s="35">
        <f t="shared" si="49"/>
        <v>0</v>
      </c>
      <c r="M288" s="37" t="s">
        <v>107</v>
      </c>
      <c r="N288" s="38">
        <v>160</v>
      </c>
      <c r="O288" s="150" t="s">
        <v>1066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15">
      <c r="A289" s="14" t="s">
        <v>8</v>
      </c>
      <c r="B289" s="15" t="s">
        <v>7</v>
      </c>
      <c r="C289" s="16" t="s">
        <v>47</v>
      </c>
      <c r="D289" s="17" t="s">
        <v>530</v>
      </c>
      <c r="E289" s="18" t="s">
        <v>1069</v>
      </c>
      <c r="F289" s="19">
        <v>40983</v>
      </c>
      <c r="G289" s="32">
        <f t="shared" si="44"/>
        <v>160</v>
      </c>
      <c r="H289" s="12" t="s">
        <v>46</v>
      </c>
      <c r="I289" s="33">
        <f t="shared" si="53"/>
        <v>145</v>
      </c>
      <c r="J289" s="11"/>
      <c r="K289" s="34">
        <f t="shared" si="54"/>
        <v>145</v>
      </c>
      <c r="L289" s="35">
        <f t="shared" si="49"/>
        <v>0</v>
      </c>
      <c r="M289" s="37" t="s">
        <v>107</v>
      </c>
      <c r="N289" s="38">
        <v>145</v>
      </c>
      <c r="O289" s="150" t="s">
        <v>1070</v>
      </c>
      <c r="P289" s="146" t="s">
        <v>150</v>
      </c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15">
      <c r="A290" s="14" t="s">
        <v>6</v>
      </c>
      <c r="B290" s="15" t="s">
        <v>858</v>
      </c>
      <c r="C290" s="16" t="s">
        <v>442</v>
      </c>
      <c r="D290" s="17" t="s">
        <v>1071</v>
      </c>
      <c r="E290" s="18" t="s">
        <v>1072</v>
      </c>
      <c r="F290" s="19">
        <v>43668</v>
      </c>
      <c r="G290" s="32">
        <f t="shared" si="44"/>
        <v>90</v>
      </c>
      <c r="H290" s="12" t="s">
        <v>30</v>
      </c>
      <c r="I290" s="33">
        <f t="shared" si="53"/>
        <v>90</v>
      </c>
      <c r="J290" s="11"/>
      <c r="K290" s="34">
        <f t="shared" si="54"/>
        <v>90</v>
      </c>
      <c r="L290" s="35">
        <f t="shared" si="49"/>
        <v>0</v>
      </c>
      <c r="M290" s="37" t="s">
        <v>107</v>
      </c>
      <c r="N290" s="38">
        <v>90</v>
      </c>
      <c r="O290" s="150" t="s">
        <v>1073</v>
      </c>
      <c r="P290" s="146" t="s">
        <v>150</v>
      </c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15">
      <c r="A291" s="14" t="s">
        <v>6</v>
      </c>
      <c r="B291" s="15" t="s">
        <v>63</v>
      </c>
      <c r="C291" s="16" t="s">
        <v>563</v>
      </c>
      <c r="D291" s="17" t="s">
        <v>1074</v>
      </c>
      <c r="E291" s="18" t="s">
        <v>739</v>
      </c>
      <c r="F291" s="19">
        <v>25400</v>
      </c>
      <c r="G291" s="32">
        <f t="shared" si="44"/>
        <v>175</v>
      </c>
      <c r="H291" s="12" t="s">
        <v>30</v>
      </c>
      <c r="I291" s="33">
        <f t="shared" si="53"/>
        <v>175</v>
      </c>
      <c r="J291" s="11"/>
      <c r="K291" s="34">
        <f t="shared" si="54"/>
        <v>175</v>
      </c>
      <c r="L291" s="35">
        <f t="shared" si="49"/>
        <v>0</v>
      </c>
      <c r="M291" s="37" t="s">
        <v>107</v>
      </c>
      <c r="N291" s="38">
        <v>175</v>
      </c>
      <c r="O291" s="150" t="s">
        <v>1075</v>
      </c>
      <c r="P291" s="146" t="s">
        <v>150</v>
      </c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15">
      <c r="A292" s="14" t="s">
        <v>8</v>
      </c>
      <c r="B292" s="15" t="s">
        <v>7</v>
      </c>
      <c r="C292" s="16" t="s">
        <v>47</v>
      </c>
      <c r="D292" s="17" t="s">
        <v>1077</v>
      </c>
      <c r="E292" s="18" t="s">
        <v>1078</v>
      </c>
      <c r="F292" s="19">
        <v>38816</v>
      </c>
      <c r="G292" s="32">
        <f t="shared" si="44"/>
        <v>190</v>
      </c>
      <c r="H292" s="12" t="s">
        <v>30</v>
      </c>
      <c r="I292" s="33">
        <f t="shared" si="53"/>
        <v>190</v>
      </c>
      <c r="J292" s="11"/>
      <c r="K292" s="34">
        <f t="shared" si="54"/>
        <v>0</v>
      </c>
      <c r="L292" s="35">
        <f t="shared" si="49"/>
        <v>190</v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15">
      <c r="A293" s="14" t="s">
        <v>6</v>
      </c>
      <c r="B293" s="15" t="s">
        <v>7</v>
      </c>
      <c r="C293" s="16" t="s">
        <v>9</v>
      </c>
      <c r="D293" s="17" t="s">
        <v>48</v>
      </c>
      <c r="E293" s="18" t="s">
        <v>1079</v>
      </c>
      <c r="F293" s="19">
        <v>38003</v>
      </c>
      <c r="G293" s="32">
        <f t="shared" si="44"/>
        <v>0</v>
      </c>
      <c r="H293" s="12" t="s">
        <v>30</v>
      </c>
      <c r="I293" s="33">
        <f t="shared" si="53"/>
        <v>0</v>
      </c>
      <c r="J293" s="11"/>
      <c r="K293" s="34">
        <f t="shared" si="54"/>
        <v>0</v>
      </c>
      <c r="L293" s="35">
        <f t="shared" si="49"/>
        <v>0</v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47935</v>
      </c>
      <c r="H313" s="94"/>
      <c r="I313" s="97">
        <f>SUM(I3:I312)</f>
        <v>47125</v>
      </c>
      <c r="J313" s="98"/>
      <c r="K313" s="99">
        <f>SUM(K3:K312)</f>
        <v>44314.96</v>
      </c>
      <c r="L313" s="100">
        <f>SUM(L3:L312)</f>
        <v>2810.04</v>
      </c>
      <c r="M313" s="101"/>
      <c r="N313" s="151">
        <f>SUM(N3:N312)</f>
        <v>34598.32</v>
      </c>
      <c r="O313" s="101"/>
      <c r="P313" s="101"/>
      <c r="Q313" s="101"/>
      <c r="R313" s="214"/>
      <c r="S313" s="215">
        <f>SUM(S3:S312)</f>
        <v>6765.32</v>
      </c>
      <c r="T313" s="214"/>
      <c r="U313" s="214"/>
      <c r="V313" s="214"/>
      <c r="W313" s="255"/>
      <c r="X313" s="256">
        <f>SUM(X3:X312)</f>
        <v>2951.3199999999997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4" thickBot="1" x14ac:dyDescent="0.2">
      <c r="A314" s="93">
        <f>COUNTA($A$3:$A$312)</f>
        <v>291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thickBot="1" x14ac:dyDescent="0.2">
      <c r="A315" s="109">
        <f>COUNTIF(B3:B312,"=QUALIFIEE")</f>
        <v>260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1854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thickBot="1" x14ac:dyDescent="0.2">
      <c r="A316" s="114">
        <f>COUNTIF(B2:B311,"=Validée")</f>
        <v>2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4" thickBot="1" x14ac:dyDescent="0.2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thickBot="1" x14ac:dyDescent="0.2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thickBot="1" x14ac:dyDescent="0.2">
      <c r="A319" s="121">
        <f>COUNTIF(B3:B312,"=ABSENT")</f>
        <v>28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85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16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225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20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12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174.53703703703704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161.94158075601374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2022-11-14T14:24:09Z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